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46" i="1" l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<sst xmlns="http://schemas.openxmlformats.org/spreadsheetml/2006/main" count="1058" uniqueCount="422">
  <si>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</si>
  <si>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</si>
  <si>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</si>
  <si>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</si>
  <si>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</si>
  <si>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</si>
  <si>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</si>
  <si>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</si>
  <si>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</si>
  <si>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</si>
  <si>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</si>
  <si>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</si>
  <si>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</si>
  <si>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</si>
  <si>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</si>
  <si>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</si>
  <si>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</si>
  <si>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</si>
  <si>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</si>
  <si>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</si>
  <si>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</si>
  <si>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</si>
  <si>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</si>
  <si>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</si>
  <si>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</si>
  <si>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</si>
  <si>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</si>
  <si>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</si>
  <si>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</si>
  <si>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</si>
  <si>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</si>
  <si>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</si>
  <si>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</si>
  <si>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</si>
  <si>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</si>
  <si>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</si>
  <si>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</si>
  <si>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</si>
  <si>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</si>
  <si>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</si>
  <si>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</si>
  <si>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</si>
  <si>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</si>
  <si>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</si>
  <si>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</si>
  <si>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</si>
  <si>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</si>
  <si>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</si>
  <si>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</si>
  <si>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</si>
  <si>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</si>
  <si>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</si>
  <si>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</si>
  <si>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</si>
  <si>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</si>
  <si>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</si>
  <si>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</si>
  <si>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</si>
  <si>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</si>
  <si>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</si>
  <si>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</si>
  <si>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</si>
  <si>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</si>
  <si>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</si>
  <si>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</si>
  <si>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</si>
  <si>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</si>
  <si>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</si>
  <si>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</si>
  <si>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</si>
  <si>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</si>
  <si>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</si>
  <si>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</si>
  <si>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</si>
  <si>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</si>
  <si>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</si>
  <si>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</si>
  <si>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</si>
  <si>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</si>
  <si>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</si>
  <si>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</si>
  <si>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</si>
  <si>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</si>
  <si>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SUBTESORERO (A)</t>
  </si>
  <si>
    <t>SUBTESORERIA DE FISCALIZACION</t>
  </si>
  <si>
    <t>DIRECTOR (A) "B"</t>
  </si>
  <si>
    <t>DIRECCION DE PROCESOS DE AUDITORIA</t>
  </si>
  <si>
    <t>JEFE (A) DE UNIDAD DEPARTAMENTAL "A"</t>
  </si>
  <si>
    <t>JEFATURA DE UNIDAD DEPARTAMENTAL DE ACCION JURIDICA DE PROCESOS DE AUDITORIA</t>
  </si>
  <si>
    <t>SUBDIRECTOR (A) "A"</t>
  </si>
  <si>
    <t>SUBDIRECCION DE ACCION DE AUDITORIA "A"</t>
  </si>
  <si>
    <t>JEFATURA DE UNIDAD DEPARTAMENTAL DE ACCION DE AUDITORIA "A"</t>
  </si>
  <si>
    <t>SUBDIRECCION DE ACCION DE AUDITORIA "B"</t>
  </si>
  <si>
    <t>JEFATURA DE UNIDAD DEPARTAMENTAL DE ACCION DE AUDITORIA "B"</t>
  </si>
  <si>
    <t>SUBDIRECCION DE CONSOLIDACION DE AUDITORIAS</t>
  </si>
  <si>
    <t>SUBDIRECCION DE SORTEOS Y ESPECTACULOS</t>
  </si>
  <si>
    <t>JEFATURA DE UNIDAD DEPARTAMENTAL DE DICTAMINACION DE SORTEOS Y ESPECTACULOS</t>
  </si>
  <si>
    <t>DIRECCION DE DETERMINACION DE AUDITORIAS</t>
  </si>
  <si>
    <t>JEFATURA DE UNIDAD DEPARTAMENTAL DE INTERVENCION DE AUDITORIAS</t>
  </si>
  <si>
    <t>SUBDIRECCION DE PLANIFICACION Y EVALUACION SOBRE IMPUESTOS FEDERALES</t>
  </si>
  <si>
    <t>JEFATURA DE UNIDAD DEPARTAMENTAL DE PLANIFICACION Y EVALUACION DE IMPUESTOS FEDERALES</t>
  </si>
  <si>
    <t>SUBDIRECCION DE PLANIFICACION Y EVALUACION SOBRE IMPUESTOS LOCALES</t>
  </si>
  <si>
    <t>JEFATURA DE UNIDAD DEPARTAMENTAL DE PROCESOS DE DICTAMENES DE IMPUESTOS LOCALES</t>
  </si>
  <si>
    <t>JEFATURA DE UNIDAD DEPARTAMENTAL DE PLANIFICACION DE IMPUESTOS LOCALES</t>
  </si>
  <si>
    <t>DIRECCION DE VERIFICACIONES FISCALES</t>
  </si>
  <si>
    <t>JEFATURA DE UNIDAD DEPARTAMENTAL DE PROCESOS JURIDICOS DE VERIFICACIONES FISCALES</t>
  </si>
  <si>
    <t>SUBDIRECCION DE VERIFICACIONES FISCALES Y EJEMPLIFICACION</t>
  </si>
  <si>
    <t>JEFATURA DE UNIDAD DEPARTAMENTAL DE VERIFICACION</t>
  </si>
  <si>
    <t>DIRECTOR (A) EJECUTIVO (A) "A"</t>
  </si>
  <si>
    <t>DIRECCION EJECUTIVA DE CREDITO Y COBRO</t>
  </si>
  <si>
    <t>JEFATURA DE UNIDAD DEPARTAMENTAL DE DETERMINACION DE CREDITO Y COBRO "A"</t>
  </si>
  <si>
    <t>JEFATURA DE UNIDAD DEPARTAMENTAL DE DETERMINACION DE CREDITO Y COBRO "B"</t>
  </si>
  <si>
    <t>JEFATURA DE UNIDAD DEPARTAMENTAL DE EVALUACION Y ANALISIS</t>
  </si>
  <si>
    <t>DIRECCION DE RECUPERACION DE COBRO</t>
  </si>
  <si>
    <t>SUBDIRECCION DE DETERMINACION Y ACCION SOBRE CREDITOS FISCALES</t>
  </si>
  <si>
    <t>JEFATURA DE UNIDAD DEPARTAMENTAL DE RECUPERACION DE COBRO LOCAL</t>
  </si>
  <si>
    <t>SUBDIRECCION DE RECUPERACION DE COBRO IMPUESTOS FEDERALES</t>
  </si>
  <si>
    <t>JEFATURA DE UNIDAD DEPARTAMENTAL DE RECUPERACION DE COBRO FEDERAL</t>
  </si>
  <si>
    <t>JEFATURA DE UNIDAD DEPARTAMENTAL DE ESTIMULOS ECONOMICOS E IMPULSO RECAUDATORIO</t>
  </si>
  <si>
    <t>SUBDIRECCION DE ACCIONES DE INTERVENCION, PROCESOS DE EXTRACCION, REMATES Y SUBASTAS</t>
  </si>
  <si>
    <t>JEFATURA DE UNIDAD DEPARTAMENTAL DE PROCESOS DE EXTRACCION Y ACCIONES DE REMATES</t>
  </si>
  <si>
    <t>DIRECCION DE DETERMINACION DE CREDITOS Y OBLIGACIONES FISCALES</t>
  </si>
  <si>
    <t>SUBDIRECCION DE DETERMINACION DE CREDITOS</t>
  </si>
  <si>
    <t>JEFATURA DE UNIDAD DEPARTAMENTAL DE DETERMINACION DE CREDITOS FEDERALES</t>
  </si>
  <si>
    <t>JEFATURA DE UNIDAD DEPARTAMENTAL DE DETERMINACION DE CREDITOS LOCALES Y PROCESO DE NOTIFICACION</t>
  </si>
  <si>
    <t>SUBDIRECCION DE DETERMINACION DE OBLIGACIONES FISCALES</t>
  </si>
  <si>
    <t>JEFATURA DE UNIDAD DEPARTAMENTAL DE DETERMINACION DE OBLIGACIONES</t>
  </si>
  <si>
    <t>GABRIELA AIMEE</t>
  </si>
  <si>
    <t>HERNANDEZ</t>
  </si>
  <si>
    <t>GOMEZ</t>
  </si>
  <si>
    <t>JOSE LUIS</t>
  </si>
  <si>
    <t>GARCIA</t>
  </si>
  <si>
    <t>RAMIREZ</t>
  </si>
  <si>
    <t>TANIA</t>
  </si>
  <si>
    <t>AMARO</t>
  </si>
  <si>
    <t>CAMPOS</t>
  </si>
  <si>
    <t>MARIA DEL ROCIO</t>
  </si>
  <si>
    <t>AGUILAR</t>
  </si>
  <si>
    <t>MARIA GUADALUPE</t>
  </si>
  <si>
    <t>MORALES</t>
  </si>
  <si>
    <t>JUAN MANUEL</t>
  </si>
  <si>
    <t>NUÑEZ</t>
  </si>
  <si>
    <t>SANCHEZ</t>
  </si>
  <si>
    <t>GEMIMAH</t>
  </si>
  <si>
    <t>CAMACHO</t>
  </si>
  <si>
    <t>MONROY</t>
  </si>
  <si>
    <t>EVA</t>
  </si>
  <si>
    <t>DOMINGUEZ</t>
  </si>
  <si>
    <t>CRUZ</t>
  </si>
  <si>
    <t>JULIO ADRIAN</t>
  </si>
  <si>
    <t>PICHARDO</t>
  </si>
  <si>
    <t>GUIJOSA</t>
  </si>
  <si>
    <t>JORGE LUIS</t>
  </si>
  <si>
    <t>GUZMAN</t>
  </si>
  <si>
    <t>TERESA</t>
  </si>
  <si>
    <t>SILVANO</t>
  </si>
  <si>
    <t>ROBERTO ANDRES</t>
  </si>
  <si>
    <t>ESCOBEDO</t>
  </si>
  <si>
    <t>AXEL ROBERTO</t>
  </si>
  <si>
    <t>PALOMINO</t>
  </si>
  <si>
    <t>RAMOS</t>
  </si>
  <si>
    <t>LAURA</t>
  </si>
  <si>
    <t>ESPARZA</t>
  </si>
  <si>
    <t>BARAJAS</t>
  </si>
  <si>
    <t>VACANTE</t>
  </si>
  <si>
    <t>DOLORES JAZMIN</t>
  </si>
  <si>
    <t>ALFREDO</t>
  </si>
  <si>
    <t>ORTIZ</t>
  </si>
  <si>
    <t>LUIS ALBERTO</t>
  </si>
  <si>
    <t>NORMA GUADALUPE</t>
  </si>
  <si>
    <t>MEXICANO</t>
  </si>
  <si>
    <t>REGALADO</t>
  </si>
  <si>
    <t>GERARDO</t>
  </si>
  <si>
    <t>CORIA</t>
  </si>
  <si>
    <t>VILLEGAS</t>
  </si>
  <si>
    <t>CLAUDIA</t>
  </si>
  <si>
    <t>VAZQUEZ</t>
  </si>
  <si>
    <t>GUALITO</t>
  </si>
  <si>
    <t>SANDOVAL</t>
  </si>
  <si>
    <t>SILVIA EDITH</t>
  </si>
  <si>
    <t>AGUERO</t>
  </si>
  <si>
    <t>AMEYALLI</t>
  </si>
  <si>
    <t>COLIN</t>
  </si>
  <si>
    <t>MONICA PAMELA</t>
  </si>
  <si>
    <t>PEREZ</t>
  </si>
  <si>
    <t>RODRIGUEZ</t>
  </si>
  <si>
    <t>MENDOZA</t>
  </si>
  <si>
    <t>RIVERA</t>
  </si>
  <si>
    <t>JONATHAN ALDAIR</t>
  </si>
  <si>
    <t>SILVA</t>
  </si>
  <si>
    <t>ELIZABETH</t>
  </si>
  <si>
    <t>AGUIRRE</t>
  </si>
  <si>
    <t>CONTRERAS</t>
  </si>
  <si>
    <t>ESTEFANIA</t>
  </si>
  <si>
    <t>ARTEAGA</t>
  </si>
  <si>
    <t>ESCOBAR</t>
  </si>
  <si>
    <t>ROSAS</t>
  </si>
  <si>
    <t>CORTES</t>
  </si>
  <si>
    <t>JOSE</t>
  </si>
  <si>
    <t>LUNA</t>
  </si>
  <si>
    <t>LANUZA</t>
  </si>
  <si>
    <t>JEANNETTE</t>
  </si>
  <si>
    <t>JOSE ANTONIO</t>
  </si>
  <si>
    <t>BELMONT</t>
  </si>
  <si>
    <t>TORRES</t>
  </si>
  <si>
    <t>LINA ABIGAIL</t>
  </si>
  <si>
    <t>MURILLO</t>
  </si>
  <si>
    <t>MELISSA</t>
  </si>
  <si>
    <t>MONSSERRAT</t>
  </si>
  <si>
    <t>LOPEZ</t>
  </si>
  <si>
    <t>SAMPAYO</t>
  </si>
  <si>
    <t>Contaduría</t>
  </si>
  <si>
    <t>Derecho</t>
  </si>
  <si>
    <t>Automatizado en Impuestos para Entidades Federativas</t>
  </si>
  <si>
    <t>Contador (a) Público (a)</t>
  </si>
  <si>
    <t>Ver nota aclaratoria en la columna Nota</t>
  </si>
  <si>
    <t>Derecho Fiscal</t>
  </si>
  <si>
    <t>Vacante</t>
  </si>
  <si>
    <t>Contaduría Pública</t>
  </si>
  <si>
    <t>Derecho Fiscal y Administrativo</t>
  </si>
  <si>
    <t>Administración</t>
  </si>
  <si>
    <t>https://transparencia.finanzas.cdmx.gob.mx/repositorio/public/upload/repositorio/DGAyF/2024/scp/fracc_XVII/hernandez_gomez_gabriela_aimee_2024_T4.xlsx</t>
  </si>
  <si>
    <t>https://transparencia.finanzas.cdmx.gob.mx/repositorio/public/upload/repositorio/DGAyF/2022/scp/fracc_XVII_perfiles/fiscalizacion_19004850.pdf</t>
  </si>
  <si>
    <t>http://transparencia.finanzas.cdmx.gob.mx/repositorio/public/upload/repositorio/DGAyF/2019/scp/fracc_XVII/garcia_ramirez_jose_luis.xlsx</t>
  </si>
  <si>
    <t>https://transparencia.finanzas.cdmx.gob.mx/repositorio/public/upload/repositorio/DGAyF/2022/scp/fracc_XVII_perfiles/fiscalizacion_19004851.pdf</t>
  </si>
  <si>
    <t>https://transparencia.finanzas.cdmx.gob.mx/repositorio/public/upload/repositorio/DGAyF/2023/scp/fracc_XVII/amaro_campos_tania_2023_T2.xlsx</t>
  </si>
  <si>
    <t>https://transparencia.finanzas.cdmx.gob.mx/repositorio/public/upload/repositorio/DGAyF/2022/scp/fracc_XVII_perfiles/fiscalizacion_19004852.pdf</t>
  </si>
  <si>
    <t>http://transparencia.finanzas.cdmx.gob.mx/repositorio/public/upload/repositorio/DGAyF/2019/scp/fracc_XVII/hernandez_aguilar_maria_del_rocio.xlsx</t>
  </si>
  <si>
    <t>https://transparencia.finanzas.cdmx.gob.mx/repositorio/public/upload/repositorio/DGAyF/2026/SCP/FRACC%20XVII/F17_2026_perfil.pdf</t>
  </si>
  <si>
    <t>http://transparencia.finanzas.cdmx.gob.mx/repositorio/public/upload/repositorio/DGAyF/2019/scp/fracc_XVII/ramirez_morales_maria_guadalupe.xlsx</t>
  </si>
  <si>
    <t>https://transparencia.finanzas.cdmx.gob.mx/repositorio/public/upload/repositorio/DGAyF/2022/scp/fracc_XVII/nunez_sanchez_juan_manuel_2022_T1.xlsx</t>
  </si>
  <si>
    <t>http://transparencia.finanzas.cdmx.gob.mx/repositorio/public/upload/repositorio/DGAyF/2019/scp/fracc_XVII/camacho_monroy_gemimah.xlsx</t>
  </si>
  <si>
    <t>http://transparencia.finanzas.cdmx.gob.mx/repositorio/public/upload/repositorio/DGAyF/2020/scp/fracc_XVII/dominguez_cruz_eva_2020_1T.xlsx</t>
  </si>
  <si>
    <t>https://transparencia.finanzas.cdmx.gob.mx/repositorio/public/upload/repositorio/DGAyF/2022/scp/fracc_XVII_perfiles/fiscalizacion_19004857.pdf</t>
  </si>
  <si>
    <t>http://transparencia.finanzas.cdmx.gob.mx/repositorio/public/upload/repositorio/DGAyF/2020/scp/fracc_XVII/pichardo_guijosa_julio_adrian.xlsx</t>
  </si>
  <si>
    <t>https://transparencia.finanzas.cdmx.gob.mx/repositorio/public/upload/repositorio/DGAyF/2022/scp/fracc_XVII_perfiles/fiscalizacion_19004859.pdf</t>
  </si>
  <si>
    <t>https://transparencia.finanzas.cdmx.gob.mx/repositorio/public/upload/repositorio/DGAyF/2023/scp/fracc_XVII/cruz_guzman_jorge_luis_2023_T2.xlsx</t>
  </si>
  <si>
    <t>https://transparencia.finanzas.cdmx.gob.mx/repositorio/public/upload/repositorio/DGAyF/2022/scp/fracc_XVII_perfiles/fiscalizacion_19004860.pdf</t>
  </si>
  <si>
    <t>https://transparencia.finanzas.cdmx.gob.mx/repositorio/public/upload/repositorio/DGAyF/2024/scp/fracc_XVII/pichardo_silvano_teresa_2024_T4.xlsx</t>
  </si>
  <si>
    <t>https://transparencia.finanzas.cdmx.gob.mx/repositorio/public/upload/repositorio/DGAyF/2026/SCP/FRACC%20XVII/F17_2026_curricular.pdf</t>
  </si>
  <si>
    <t>https://transparencia.finanzas.cdmx.gob.mx/repositorio/public/upload/repositorio/DGAyF/2022/scp/fracc_XVII_perfiles/fiscalizacion_19004862.pdf</t>
  </si>
  <si>
    <t>https://transparencia.finanzas.cdmx.gob.mx/repositorio/public/upload/repositorio/DGAyF/2025/scp/fracc_XVII/palomino_ramos_axel_roberto_2025_T3.xlsx</t>
  </si>
  <si>
    <t>http://transparencia.finanzas.cdmx.gob.mx/repositorio/public/upload/repositorio/DGAyF/2019/scp/fracc_XVII/esparza_barajas_laura.xlsx</t>
  </si>
  <si>
    <t>https://transparencia.finanzas.cdmx.gob.mx/repositorio/public/upload/repositorio/DGAyF/2026/SCP/FRACC%20XVII/vacante_2026.pdf</t>
  </si>
  <si>
    <t>https://transparencia.finanzas.cdmx.gob.mx/repositorio/public/upload/repositorio/DGAyF/2022/scp/fracc_XVII_perfiles/fiscalizacion_19004865.pdf</t>
  </si>
  <si>
    <t>http://transparencia.finanzas.cdmx.gob.mx/repositorio/public/upload/repositorio/DGAyF/2019/scp/fracc_XVII/guzman_gomez_dolores_jazmin.xlsx</t>
  </si>
  <si>
    <t>https://transparencia.finanzas.cdmx.gob.mx/repositorio/public/upload/repositorio/DGAyF/2025/scp/fracc_XVII/hernandez_ortiz_alfredo_2025_T3.xlsx</t>
  </si>
  <si>
    <t>https://transparencia.finanzas.cdmx.gob.mx/repositorio/public/upload/repositorio/DGAyF/2022/scp/fracc_XVII_perfiles/fiscalizacion_19004868.pdf</t>
  </si>
  <si>
    <t>https://transparencia.finanzas.cdmx.gob.mx/repositorio/public/upload/repositorio/DGAyF/2022/scp/fracc_XVII_perfiles/fiscalizacion_19004869.pdf</t>
  </si>
  <si>
    <t>https://transparencia.finanzas.cdmx.gob.mx/repositorio/public/upload/repositorio/DGAyF/2026/SCP/FRACC%20XVII/mexicano_regalado_norma_guadalupe_2026_T1.xlsx</t>
  </si>
  <si>
    <t>https://transparencia.finanzas.cdmx.gob.mx/repositorio/public/upload/repositorio/DGAyF/2022/scp/fracc_XVII_perfiles/fiscalizacion_19004870.pdf</t>
  </si>
  <si>
    <t>https://transparencia.finanzas.cdmx.gob.mx/repositorio/public/upload/repositorio/DGAyF/2023/scp/fracc_XVII/coria_villegas_gerardo_2023_T4.xlsx</t>
  </si>
  <si>
    <t>http://transparencia.finanzas.cdmx.gob.mx/repositorio/public/upload/repositorio/DGAyF/2020/scp/fracc_XVII/vazquez_gualito_claudia_2020_T3.xlsx</t>
  </si>
  <si>
    <t>http://transparencia.finanzas.cdmx.gob.mx/repositorio/public/upload/repositorio/DGAyF/2019/scp/fracc_XVII/vazquez_sandoval_maria_guadalupe.xlsx</t>
  </si>
  <si>
    <t>https://transparencia.finanzas.cdmx.gob.mx/repositorio/public/upload/repositorio/DGAyF/2023/scp/fracc_XVII/sanchez_aguero_silvia_edith_2023_T2.xlsx</t>
  </si>
  <si>
    <t>https://transparencia.finanzas.cdmx.gob.mx/repositorio/public/upload/repositorio/DGAyF/2022/scp/fracc_XVII_perfiles/fiscalizacion_19004875.pdf</t>
  </si>
  <si>
    <t>https://transparencia.finanzas.cdmx.gob.mx/repositorio/public/upload/repositorio/DGAyF/2025/scp/fracc_XVII/colin_aguilar_ameyalli_2025_T3.xlsx</t>
  </si>
  <si>
    <t>https://transparencia.finanzas.cdmx.gob.mx/repositorio/public/upload/repositorio/DGAyF/2022/scp/fracc_XVII_perfiles/fiscalizacion_19004878.pdf</t>
  </si>
  <si>
    <t>https://transparencia.finanzas.cdmx.gob.mx/repositorio/public/upload/repositorio/DGAyF/2026/SCP/FRACC%20XVII/perez_rodriguez_monica_pamela_2026_T1.xlsx</t>
  </si>
  <si>
    <t>https://transparencia.finanzas.cdmx.gob.mx/repositorio/public/upload/repositorio/DGAyF/2022/scp/fracc_XVII_perfiles/fiscalizacion_19004879.pdf</t>
  </si>
  <si>
    <t>http://transparencia.finanzas.cdmx.gob.mx/repositorio/public/upload/repositorio/DGAyF/2021/scp/fracc_XVII/hernandez_silva_jonathan_aldair_2021_T2.xlsx</t>
  </si>
  <si>
    <t>https://transparencia.finanzas.cdmx.gob.mx/repositorio/public/upload/repositorio/DGAyF/2022/scp/fracc_XVII_perfiles/fiscalizacion_19004886.pdf</t>
  </si>
  <si>
    <t>https://transparencia.finanzas.cdmx.gob.mx/repositorio/public/upload/repositorio/DGAyF/2025/scp/fracc_XVII/aguirre_contreras_elizabeth_2025_T3.xlsx</t>
  </si>
  <si>
    <t>https://transparencia.finanzas.cdmx.gob.mx/repositorio/public/upload/repositorio/DGAyF/2023/scp/fracc_XVII/arteaga_escobar_estefania_2023_T1.xlsx</t>
  </si>
  <si>
    <t>https://transparencia.finanzas.cdmx.gob.mx/repositorio/public/upload/repositorio/DGAyF/2022/scp/fracc_XVII_perfiles/fiscalizacion_19004883.pdf</t>
  </si>
  <si>
    <t>http://transparencia.finanzas.cdmx.gob.mx/repositorio/public/upload/repositorio/DGAyF/2019/scp/fracc_XVII/rosas_cortes_elizabeth.xlsx</t>
  </si>
  <si>
    <t>https://transparencia.finanzas.cdmx.gob.mx/repositorio/public/upload/repositorio/DGAyF/2022/scp/fracc_XVII_perfiles/fiscalizacion_19004884.pdf</t>
  </si>
  <si>
    <t>https://transparencia.finanzas.cdmx.gob.mx/repositorio/public/upload/repositorio/DGAyF/2025/scp/fracc_XVII/luna_lanuza_jose_2025_T3.xlsx</t>
  </si>
  <si>
    <t>https://transparencia.finanzas.cdmx.gob.mx/repositorio/public/upload/repositorio/DGAyF/2022/scp/fracc_XVII_perfiles/fiscalizacion_19004888.pdf</t>
  </si>
  <si>
    <t>https://transparencia.finanzas.cdmx.gob.mx/repositorio/public/upload/repositorio/DGAyF/2022/scp/fracc_XVII_perfiles/fiscalizacion_19004889.pdf</t>
  </si>
  <si>
    <t>https://transparencia.finanzas.cdmx.gob.mx/repositorio/public/upload/repositorio/DGAyF/2025/scp/fracc_XVII/vazquez_aguilar_jeannette_2025_T1.xlsx</t>
  </si>
  <si>
    <t>https://transparencia.finanzas.cdmx.gob.mx/repositorio/public/upload/repositorio/DGAyF/2022/scp/fracc_XVII_perfiles/fiscalizacion_19004890.pdf</t>
  </si>
  <si>
    <t>https://transparencia.finanzas.cdmx.gob.mx/repositorio/public/upload/repositorio/DGAyF/2025/scp/fracc_XVII/belmont_torres_jose_antonio_2025_T3.xlsx</t>
  </si>
  <si>
    <t>https://transparencia.finanzas.cdmx.gob.mx/repositorio/public/upload/repositorio/DGAyF/2022/scp/fracc_XVII_perfiles/fiscalizacion_19004891.pdf</t>
  </si>
  <si>
    <t>https://transparencia.finanzas.cdmx.gob.mx/repositorio/public/upload/repositorio/DGAyF/2025/scp/fracc_XVII/murillo_cruz_lina_abigail_2025_T3.xlsx</t>
  </si>
  <si>
    <t>https://transparencia.finanzas.cdmx.gob.mx/repositorio/public/upload/repositorio/DGAyF/2022/scp/fracc_XVII_perfiles/fiscalizacion_19004892.pdf</t>
  </si>
  <si>
    <t>https://transparencia.finanzas.cdmx.gob.mx/repositorio/public/upload/repositorio/DGAyF/2025/scp/fracc_XVII/cruz_perez_melissa_2025_T3.xlsx</t>
  </si>
  <si>
    <t>https://transparencia.finanzas.cdmx.gob.mx/repositorio/public/upload/repositorio/DGAyF/2025/scp/fracc_XVII/lopez_sampayo_monsserrat_2025_T1.xlsx</t>
  </si>
  <si>
    <t>https://transparencia.finanzas.cdmx.gob.mx/repositorio/public/upload/repositorio/DGAyF/2022/scp/fracc_XVII_perfiles/fiscalizacion_19004894.pdf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</si>
  <si>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</si>
  <si>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PEPSICO</t>
  </si>
  <si>
    <t>TAX CORDINATOR</t>
  </si>
  <si>
    <t>CONTADURIA</t>
  </si>
  <si>
    <t>SERVICIO DE ADMINISTRACION TRIBUTARIA</t>
  </si>
  <si>
    <t xml:space="preserve">SUBADMINISTRADOR (A) EN LA ADMINISTRACION DE VERIFICACION DE HIDROCARBUROS </t>
  </si>
  <si>
    <t>KPMG CARDENAS DOSAL , S.C</t>
  </si>
  <si>
    <t>STAFF</t>
  </si>
  <si>
    <t>NO ESPECIFICA PERIODO</t>
  </si>
  <si>
    <t xml:space="preserve">SUBTESORERIA DE FISCALIZACION </t>
  </si>
  <si>
    <t>DIRECCION DE  AUDITORIAS DIRECTAS</t>
  </si>
  <si>
    <t>DERECHO</t>
  </si>
  <si>
    <t>FUNDACION UNAM</t>
  </si>
  <si>
    <t>ASESOR (A) JURIDICO (A)</t>
  </si>
  <si>
    <t>INSTITUTO FONACOT</t>
  </si>
  <si>
    <t>SUBDIRECTOR (A) DE LO CONTENCIOSO</t>
  </si>
  <si>
    <t xml:space="preserve">SECRETARIA DE ADMINISTRACION Y FINANZAS DE LA CDMX </t>
  </si>
  <si>
    <t xml:space="preserve">AUDITOR (A) FISCAL </t>
  </si>
  <si>
    <t>SECRETARIA DE FINANZAS DE LA CDMX</t>
  </si>
  <si>
    <t xml:space="preserve">PODER JUDICIAL DEL ESTADO DE MEXICO </t>
  </si>
  <si>
    <t xml:space="preserve">PRESTADOR (A) DE SERVICIOS VOLUNTARIOS </t>
  </si>
  <si>
    <t>SUBDIRECTOR (A) DE AUDITORIAS Y EJEMPLARIDAD</t>
  </si>
  <si>
    <t>JUD</t>
  </si>
  <si>
    <t>COORDINADOR (A) DE AUDITORIA FISCAL</t>
  </si>
  <si>
    <t>AUTOMATIZADO EN IMPUESTOS PARA ENTIDADES FEDERATIVAS</t>
  </si>
  <si>
    <t>AUDITOR (A) FISCAL</t>
  </si>
  <si>
    <t>LIDER COORDINADOR (A) DE PROYECTOS DE ANALISIS Y DETERMINACIONES DE AUDITORIAS "G"</t>
  </si>
  <si>
    <t>SECRETARIA DE ADMINISTRACION Y FINANZAS</t>
  </si>
  <si>
    <t xml:space="preserve">SUBDIRECTOR (A) DE CONTROL PRESUPUESTAL </t>
  </si>
  <si>
    <t xml:space="preserve">SISTEMAS DE AGUAS DE LA CDMX </t>
  </si>
  <si>
    <t>DIRECTOR (A) DE FINANZAS</t>
  </si>
  <si>
    <t>SECRETARIA DE SALUD</t>
  </si>
  <si>
    <t xml:space="preserve">JUD DE ACTIVO FIJO   </t>
  </si>
  <si>
    <t>COORDINADOR (A) DE SISTEMATIZACION ADMVA "A"</t>
  </si>
  <si>
    <t>JUD DEPARTAMENTAL DE AUDITORIAS 3C</t>
  </si>
  <si>
    <t xml:space="preserve">SECRETARIA DE FINANZAS DEL DF </t>
  </si>
  <si>
    <t>JUD "B"</t>
  </si>
  <si>
    <t>LIDER COORDINADOR (A) DE PROYECTOS "A"</t>
  </si>
  <si>
    <t>SUBTESORERIA</t>
  </si>
  <si>
    <t>COORDINADOR (A) DE AUDITORIA</t>
  </si>
  <si>
    <t>CONTADOR (A) PUBLICO (A)</t>
  </si>
  <si>
    <t>TESORERIA</t>
  </si>
  <si>
    <t>LIDER COORDINADOR (A)</t>
  </si>
  <si>
    <t>NO ESPECIFICA</t>
  </si>
  <si>
    <t xml:space="preserve">SUBTESORERIA DE FISCALIZACION DE LA CDMX </t>
  </si>
  <si>
    <t>CORPORATIVO DE BANCO AZTECA</t>
  </si>
  <si>
    <t>CONSULTOR (A) JR</t>
  </si>
  <si>
    <t xml:space="preserve">SERVICIOS ESPECIALIZADOS EN TELEFONIA </t>
  </si>
  <si>
    <t>CONTADOR (A) GENERAL</t>
  </si>
  <si>
    <t>CONTADOR PUBLICO</t>
  </si>
  <si>
    <t>SUBADMINISTRADOR (A)</t>
  </si>
  <si>
    <t xml:space="preserve">JEFE (A) DE DEPARTAMENTO </t>
  </si>
  <si>
    <t>ENLACE EN EL AREA DE VERIFICACION DE HIDROCARBUROS</t>
  </si>
  <si>
    <t>VER NOTA ACLARATORIA EN LA COLUMNA NOTA</t>
  </si>
  <si>
    <t>SUBDIRECTOR (A) DE DETERMINACION DE OBLIGACIONES FISCALES</t>
  </si>
  <si>
    <t>JUD DE PLANIFICACION DE IMPUESTOS LOCALES</t>
  </si>
  <si>
    <t>ANALISTA DE VERIFICACION DE HIDROCARBUROS</t>
  </si>
  <si>
    <t>JUD DE PROGRAMACION DE IMPUESTOS FEDERALES 1</t>
  </si>
  <si>
    <t>DERECHO FISCAL</t>
  </si>
  <si>
    <t>COORDINADOR (A) DE PROGRAMACION DE IMPUESTOS FEDERALES ADMINISTRACION SUR</t>
  </si>
  <si>
    <t xml:space="preserve">COORDINADOR (A) DE PROGRAMACION DE IMPUESTOS FEDERALES ADMINISTRACION CENTRO </t>
  </si>
  <si>
    <t>JUD DE DICTAMENES LOCALES</t>
  </si>
  <si>
    <t>CONTADURIA PUBLICA</t>
  </si>
  <si>
    <t>JUD AUDITORIAS 2C</t>
  </si>
  <si>
    <t>ASESORIA DE LA DAD</t>
  </si>
  <si>
    <t>SECRETARIA DE ADMINISTRACION Y FINANZAS CDMX</t>
  </si>
  <si>
    <t>JUD DE PROCESOS DE EXTRACCION Y ACCIONES DE REMATES</t>
  </si>
  <si>
    <t>BACHILLERATO</t>
  </si>
  <si>
    <t>SAT ADMINISTRACION GENERAL DE RECAUDACION</t>
  </si>
  <si>
    <t>SAT ADMINISTRACION GENERAL DE HIDROCARBUROS</t>
  </si>
  <si>
    <t>RUIZ SALVADOR, GALLEGOS, HERNANDEZ Y ASOCIADOS</t>
  </si>
  <si>
    <t>AUDITOR (A) INTERNO (A)</t>
  </si>
  <si>
    <t>SECRETARIA DE FINANZAS</t>
  </si>
  <si>
    <t>JEFE (A) DE UNIDAD DEPARTAMENTAL</t>
  </si>
  <si>
    <t>GRUPO NOVEDADES EDITORES, S.A. DE C.V.</t>
  </si>
  <si>
    <t>SUPERVISOR (A) DE INGRESOS Y EGRESOS</t>
  </si>
  <si>
    <t xml:space="preserve">ASESOR (A) INDEPENDIENTE </t>
  </si>
  <si>
    <t>DERECHO FISCAL Y ADMINISTRATIVO</t>
  </si>
  <si>
    <t xml:space="preserve">BENGER BEAUNTY </t>
  </si>
  <si>
    <t>DIRECTOR (A)</t>
  </si>
  <si>
    <t>SPA</t>
  </si>
  <si>
    <t>CONTADOR (A)</t>
  </si>
  <si>
    <t>TCDMX</t>
  </si>
  <si>
    <t>AUDITOR (A), SUPERVISOR (A) Y COORDINADOR (A)</t>
  </si>
  <si>
    <t>ESPECIALISTAS EN DESPACHO</t>
  </si>
  <si>
    <t>AUXILIAR CONTABLE</t>
  </si>
  <si>
    <t>JUD DE CONTROL DE CREDITO Y COBRANZA "6" ANTES PARQUE LIRA</t>
  </si>
  <si>
    <t>SUBTESORERIA DE ADMINISTRACION TRIBUTARIA</t>
  </si>
  <si>
    <t>JUD DE EJECUCCION FISCAL</t>
  </si>
  <si>
    <t>JUD DE NOTIFICACION Y COBRANZA</t>
  </si>
  <si>
    <t>ADMINISTRACION</t>
  </si>
  <si>
    <t xml:space="preserve">VHE SERVICIO Y MANTENIMIENTO SA DE CV </t>
  </si>
  <si>
    <t xml:space="preserve">AUXILIAR DE CONTABILIDAD GENERAL </t>
  </si>
  <si>
    <t xml:space="preserve">ALBERTO CULVER DE MEXICO SA DE CV </t>
  </si>
  <si>
    <t>SUBJEFE (A) DE RECURSOS HUMANOS</t>
  </si>
  <si>
    <t>JEFE (A) DE DEPARTAMENTO DE VERIFICACION DE HIDROCARBUROS</t>
  </si>
  <si>
    <t>GRUPO FINANCIERO VE POR MAS</t>
  </si>
  <si>
    <t>CORPORACION DE ASESORIAS Y CONTABILIDAD</t>
  </si>
  <si>
    <t>SUBDIRECTOR (A) DE ACCIONES DE INTERVENCION, PROCESOS DE EXTRACCION, REMATES Y SUBASTAS</t>
  </si>
  <si>
    <t>SECRETARIA DE FINANZAS, DELEGACION FISCAL DE NEZAHUALCOYOTL</t>
  </si>
  <si>
    <t>SUPERVISOR (A) DE COBRO</t>
  </si>
  <si>
    <t>ABOGADO (A) POSTULANTE</t>
  </si>
  <si>
    <t>COORDINADOR (A) DE SISTEMATIZACION ADMINISTRATIVA A</t>
  </si>
  <si>
    <t>SECRETARIA DE  FINANZAS</t>
  </si>
  <si>
    <t xml:space="preserve">JUD DE COBRANZA COACTIVA LOCAL A </t>
  </si>
  <si>
    <t>HONORARIOS</t>
  </si>
  <si>
    <t>SECRETARIA DE ADMINISTRACION Y FINANZAS DE LA CDMX</t>
  </si>
  <si>
    <t>SUBDIRECTOR (A) DE PLANEACION Y EVALUACION SOBRE IMPUESTOS FEDERALES</t>
  </si>
  <si>
    <t>SECRETARIA DE FINANZAS DEL GOBIERNO DEL ESTADO DE MEXICO</t>
  </si>
  <si>
    <t>DELEGADO (A) FISCAL</t>
  </si>
  <si>
    <t>SUBADMINISTRADOR (A) DESCONCENTRADO (A) DE RECAUDACION DE EJECUCION "1"</t>
  </si>
  <si>
    <t xml:space="preserve">TESORERIA DE LA CDMX </t>
  </si>
  <si>
    <t>COORDINADOR (A) DE SISTEMATIZACION ADMINISTRATIVA "A"</t>
  </si>
  <si>
    <t xml:space="preserve">VLV ABOGADOS </t>
  </si>
  <si>
    <t xml:space="preserve">APOYO JURIDICO (A) </t>
  </si>
  <si>
    <t xml:space="preserve">PROCURADURIA FISCAL DE LA CDMX </t>
  </si>
  <si>
    <t xml:space="preserve">ABOGADO (A) PROYECTISTA </t>
  </si>
  <si>
    <t>SUBDIRECCION DE COBRANZA FEDERAL</t>
  </si>
  <si>
    <t>JUD DE INCENTIVOS, ECONOMICOS Y RECAUDACION</t>
  </si>
  <si>
    <t>DIRECCION DE COBRANZA COACTIVA</t>
  </si>
  <si>
    <t>AUDITOR (A) ESPECIALIZADO (A)</t>
  </si>
  <si>
    <t>TECNICO (A) OPERATIVO (A)</t>
  </si>
  <si>
    <t>INSTITUTO ELECTORAL DEL D.F.</t>
  </si>
  <si>
    <t>ANALISTA DE DATOS</t>
  </si>
  <si>
    <t>TRIBUNAL SUPERIOR DE JUSTICIA DE LA CDMX</t>
  </si>
  <si>
    <t>SERVICIO SOCIAL</t>
  </si>
  <si>
    <t>JUD DE DETERMINACION DE CREDITOS FEDERALES</t>
  </si>
  <si>
    <t xml:space="preserve">JUD DE CUMPLIMIENTO DE SENTENCIAS FEDERALES </t>
  </si>
  <si>
    <t>ABOGADO (A) PROYECTISTA</t>
  </si>
  <si>
    <t>JUD DE DETERMINACION DE CREDITOS LOCALES Y PROCESO DE NOTIFICACION</t>
  </si>
  <si>
    <t>SAT</t>
  </si>
  <si>
    <t>JEFE (A) DE DEPARTAMENTO DE INVENTARIOS Y PROCESOS DIVERSOS</t>
  </si>
  <si>
    <t>ANALISTA</t>
  </si>
  <si>
    <t>EMERSON ELECTRIC, DE MEXICO, S.A. DE C.V.</t>
  </si>
  <si>
    <t>SENIOR TAX ANALYST</t>
  </si>
  <si>
    <t xml:space="preserve">ANALISTA DE VERIFICACION DE HIDROCARBUROS </t>
  </si>
  <si>
    <t xml:space="preserve">JUD DE EVALUACION Y ANALISIS  </t>
  </si>
  <si>
    <t>CASA SABA S.A. DE C.V.</t>
  </si>
  <si>
    <t>ABOGADO (A) DE CORPORATIVO</t>
  </si>
  <si>
    <t xml:space="preserve">SECRETARIA DE ADMINISTRACION Y FINANZAS </t>
  </si>
  <si>
    <t>COORDINADOR (A) DE SISTEMATIZACION ADMINISTRATIVO "A"</t>
  </si>
  <si>
    <t>DESPACHO JURIDICO ARROYO &amp;WEBSTER</t>
  </si>
  <si>
    <t>PASANTE EN 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</si>
</sst>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3/scp/fracc_XVII/sanchez_aguero_silvia_edith_2023_T2.xlsx" TargetMode="External"/><Relationship Id="rId117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6/SCP/FRACC%20XVII/mexicano_regalado_norma_guadalupe_2026_T1.xlsx" TargetMode="External"/><Relationship Id="rId42" Type="http://schemas.openxmlformats.org/officeDocument/2006/relationships/hyperlink" Target="https://transparencia.finanzas.cdmx.gob.mx/repositorio/public/upload/repositorio/DGAyF/2022/scp/fracc_XVII_perfiles/fiscalizacion_19004851.pdf" TargetMode="External"/><Relationship Id="rId47" Type="http://schemas.openxmlformats.org/officeDocument/2006/relationships/hyperlink" Target="https://transparencia.finanzas.cdmx.gob.mx/repositorio/public/upload/repositorio/DGAyF/2026/SCP/FRACC%20XVII/F17_2026_perfil.pdf" TargetMode="External"/><Relationship Id="rId63" Type="http://schemas.openxmlformats.org/officeDocument/2006/relationships/hyperlink" Target="https://transparencia.finanzas.cdmx.gob.mx/repositorio/public/upload/repositorio/DGAyF/2026/SCP/FRACC%20XVII/F17_2026_perfil.pdf" TargetMode="External"/><Relationship Id="rId68" Type="http://schemas.openxmlformats.org/officeDocument/2006/relationships/hyperlink" Target="https://transparencia.finanzas.cdmx.gob.mx/repositorio/public/upload/repositorio/DGAyF/2022/scp/fracc_XVII_perfiles/fiscalizacion_19004886.pdf" TargetMode="External"/><Relationship Id="rId84" Type="http://schemas.openxmlformats.org/officeDocument/2006/relationships/hyperlink" Target="https://transparencia.finanzas.cdmx.gob.mx/repositorio/public/upload/repositorio/DGAyF/2026/SCP/FRACC%20XVII/F17_2026_sanciones.pdf" TargetMode="External"/><Relationship Id="rId89" Type="http://schemas.openxmlformats.org/officeDocument/2006/relationships/hyperlink" Target="https://transparencia.finanzas.cdmx.gob.mx/repositorio/public/upload/repositorio/DGAyF/2026/SCP/FRACC%20XVII/F17_2026_sanciones.pdf" TargetMode="External"/><Relationship Id="rId112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5/scp/fracc_XVII/palomino_ramos_axel_roberto_2025_T3.xlsx" TargetMode="External"/><Relationship Id="rId107" Type="http://schemas.openxmlformats.org/officeDocument/2006/relationships/hyperlink" Target="https://transparencia.finanzas.cdmx.gob.mx/repositorio/public/upload/repositorio/DGAyF/2026/SCP/FRACC%20XVII/F17_2026_sanciones.pdf" TargetMode="External"/><Relationship Id="rId11" Type="http://schemas.openxmlformats.org/officeDocument/2006/relationships/hyperlink" Target="http://transparencia.finanzas.cdmx.gob.mx/repositorio/public/upload/repositorio/DGAyF/2019/scp/fracc_XVII/camacho_monroy_gemimah.xlsx" TargetMode="External"/><Relationship Id="rId32" Type="http://schemas.openxmlformats.org/officeDocument/2006/relationships/hyperlink" Target="http://transparencia.finanzas.cdmx.gob.mx/repositorio/public/upload/repositorio/DGAyF/2019/scp/fracc_XVII/rosas_cortes_elizabeth.xlsx" TargetMode="External"/><Relationship Id="rId37" Type="http://schemas.openxmlformats.org/officeDocument/2006/relationships/hyperlink" Target="https://transparencia.finanzas.cdmx.gob.mx/repositorio/public/upload/repositorio/DGAyF/2025/scp/fracc_XVII/belmont_torres_jose_antonio_2025_T3.xlsx" TargetMode="External"/><Relationship Id="rId53" Type="http://schemas.openxmlformats.org/officeDocument/2006/relationships/hyperlink" Target="https://transparencia.finanzas.cdmx.gob.mx/repositorio/public/upload/repositorio/DGAyF/2026/SCP/FRACC%20XVII/F17_2026_perfil.pdf" TargetMode="External"/><Relationship Id="rId58" Type="http://schemas.openxmlformats.org/officeDocument/2006/relationships/hyperlink" Target="https://transparencia.finanzas.cdmx.gob.mx/repositorio/public/upload/repositorio/DGAyF/2022/scp/fracc_XVII_perfiles/fiscalizacion_19004869.pdf" TargetMode="External"/><Relationship Id="rId74" Type="http://schemas.openxmlformats.org/officeDocument/2006/relationships/hyperlink" Target="https://transparencia.finanzas.cdmx.gob.mx/repositorio/public/upload/repositorio/DGAyF/2022/scp/fracc_XVII_perfiles/fiscalizacion_19004889.pdf" TargetMode="External"/><Relationship Id="rId79" Type="http://schemas.openxmlformats.org/officeDocument/2006/relationships/hyperlink" Target="https://transparencia.finanzas.cdmx.gob.mx/repositorio/public/upload/repositorio/DGAyF/2022/scp/fracc_XVII_perfiles/fiscalizacion_19004894.pdf" TargetMode="External"/><Relationship Id="rId102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4/scp/fracc_XVII/hernandez_gomez_gabriela_aimee_2024_T4.xlsx" TargetMode="External"/><Relationship Id="rId90" Type="http://schemas.openxmlformats.org/officeDocument/2006/relationships/hyperlink" Target="https://transparencia.finanzas.cdmx.gob.mx/repositorio/public/upload/repositorio/DGAyF/2026/SCP/FRACC%20XVII/F17_2026_sanciones.pdf" TargetMode="External"/><Relationship Id="rId95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3/scp/fracc_XVII/coria_villegas_gerardo_2023_T4.xlsx" TargetMode="External"/><Relationship Id="rId27" Type="http://schemas.openxmlformats.org/officeDocument/2006/relationships/hyperlink" Target="https://transparencia.finanzas.cdmx.gob.mx/repositorio/public/upload/repositorio/DGAyF/2025/scp/fracc_XVII/colin_aguilar_ameyalli_2025_T3.xlsx" TargetMode="External"/><Relationship Id="rId43" Type="http://schemas.openxmlformats.org/officeDocument/2006/relationships/hyperlink" Target="https://transparencia.finanzas.cdmx.gob.mx/repositorio/public/upload/repositorio/DGAyF/2022/scp/fracc_XVII_perfiles/fiscalizacion_19004852.pdf" TargetMode="External"/><Relationship Id="rId48" Type="http://schemas.openxmlformats.org/officeDocument/2006/relationships/hyperlink" Target="https://transparencia.finanzas.cdmx.gob.mx/repositorio/public/upload/repositorio/DGAyF/2022/scp/fracc_XVII_perfiles/fiscalizacion_19004857.pdf" TargetMode="External"/><Relationship Id="rId64" Type="http://schemas.openxmlformats.org/officeDocument/2006/relationships/hyperlink" Target="https://transparencia.finanzas.cdmx.gob.mx/repositorio/public/upload/repositorio/DGAyF/2022/scp/fracc_XVII_perfiles/fiscalizacion_19004875.pdf" TargetMode="External"/><Relationship Id="rId69" Type="http://schemas.openxmlformats.org/officeDocument/2006/relationships/hyperlink" Target="https://transparencia.finanzas.cdmx.gob.mx/repositorio/public/upload/repositorio/DGAyF/2026/SCP/FRACC%20XVII/F17_2026_perfil.pdf" TargetMode="External"/><Relationship Id="rId113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6/SCP/FRACC%20XVII/F17_2026_sanciones.pdf" TargetMode="External"/><Relationship Id="rId85" Type="http://schemas.openxmlformats.org/officeDocument/2006/relationships/hyperlink" Target="https://transparencia.finanzas.cdmx.gob.mx/repositorio/public/upload/repositorio/DGAyF/2026/SCP/FRACC%20XVII/F17_2026_sanciones.pdf" TargetMode="External"/><Relationship Id="rId12" Type="http://schemas.openxmlformats.org/officeDocument/2006/relationships/hyperlink" Target="http://transparencia.finanzas.cdmx.gob.mx/repositorio/public/upload/repositorio/DGAyF/2020/scp/fracc_XVII/dominguez_cruz_eva_2020_1T.xlsx" TargetMode="External"/><Relationship Id="rId17" Type="http://schemas.openxmlformats.org/officeDocument/2006/relationships/hyperlink" Target="http://transparencia.finanzas.cdmx.gob.mx/repositorio/public/upload/repositorio/DGAyF/2019/scp/fracc_XVII/esparza_barajas_laura.xlsx" TargetMode="External"/><Relationship Id="rId33" Type="http://schemas.openxmlformats.org/officeDocument/2006/relationships/hyperlink" Target="https://transparencia.finanzas.cdmx.gob.mx/repositorio/public/upload/repositorio/DGAyF/2026/SCP/FRACC%20XVII/vacante_2026.pdf" TargetMode="External"/><Relationship Id="rId38" Type="http://schemas.openxmlformats.org/officeDocument/2006/relationships/hyperlink" Target="https://transparencia.finanzas.cdmx.gob.mx/repositorio/public/upload/repositorio/DGAyF/2025/scp/fracc_XVII/murillo_cruz_lina_abigail_2025_T3.xlsx" TargetMode="External"/><Relationship Id="rId59" Type="http://schemas.openxmlformats.org/officeDocument/2006/relationships/hyperlink" Target="https://transparencia.finanzas.cdmx.gob.mx/repositorio/public/upload/repositorio/DGAyF/2022/scp/fracc_XVII_perfiles/fiscalizacion_19004870.pdf" TargetMode="External"/><Relationship Id="rId103" Type="http://schemas.openxmlformats.org/officeDocument/2006/relationships/hyperlink" Target="https://transparencia.finanzas.cdmx.gob.mx/repositorio/public/upload/repositorio/DGAyF/2026/SCP/FRACC%20XVII/F17_2026_sanciones.pdf" TargetMode="External"/><Relationship Id="rId108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s://transparencia.finanzas.cdmx.gob.mx/repositorio/public/upload/repositorio/DGAyF/2026/SCP/FRACC%20XVII/F17_2026_perfil.pdf" TargetMode="External"/><Relationship Id="rId70" Type="http://schemas.openxmlformats.org/officeDocument/2006/relationships/hyperlink" Target="https://transparencia.finanzas.cdmx.gob.mx/repositorio/public/upload/repositorio/DGAyF/2022/scp/fracc_XVII_perfiles/fiscalizacion_19004883.pdf" TargetMode="External"/><Relationship Id="rId75" Type="http://schemas.openxmlformats.org/officeDocument/2006/relationships/hyperlink" Target="https://transparencia.finanzas.cdmx.gob.mx/repositorio/public/upload/repositorio/DGAyF/2022/scp/fracc_XVII_perfiles/fiscalizacion_19004890.pdf" TargetMode="External"/><Relationship Id="rId91" Type="http://schemas.openxmlformats.org/officeDocument/2006/relationships/hyperlink" Target="https://transparencia.finanzas.cdmx.gob.mx/repositorio/public/upload/repositorio/DGAyF/2026/SCP/FRACC%20XVII/F17_2026_sanciones.pdf" TargetMode="External"/><Relationship Id="rId96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://transparencia.finanzas.cdmx.gob.mx/repositorio/public/upload/repositorio/DGAyF/2019/scp/fracc_XVII/garcia_ramirez_jose_luis.xlsx" TargetMode="External"/><Relationship Id="rId23" Type="http://schemas.openxmlformats.org/officeDocument/2006/relationships/hyperlink" Target="http://transparencia.finanzas.cdmx.gob.mx/repositorio/public/upload/repositorio/DGAyF/2020/scp/fracc_XVII/vazquez_gualito_claudia_2020_T3.xlsx" TargetMode="External"/><Relationship Id="rId28" Type="http://schemas.openxmlformats.org/officeDocument/2006/relationships/hyperlink" Target="https://transparencia.finanzas.cdmx.gob.mx/repositorio/public/upload/repositorio/DGAyF/2026/SCP/FRACC%20XVII/perez_rodriguez_monica_pamela_2026_T1.xlsx" TargetMode="External"/><Relationship Id="rId49" Type="http://schemas.openxmlformats.org/officeDocument/2006/relationships/hyperlink" Target="https://transparencia.finanzas.cdmx.gob.mx/repositorio/public/upload/repositorio/DGAyF/2022/scp/fracc_XVII_perfiles/fiscalizacion_19004859.pdf" TargetMode="External"/><Relationship Id="rId114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2/scp/fracc_XVII/nunez_sanchez_juan_manuel_2022_T1.xlsx" TargetMode="External"/><Relationship Id="rId31" Type="http://schemas.openxmlformats.org/officeDocument/2006/relationships/hyperlink" Target="https://transparencia.finanzas.cdmx.gob.mx/repositorio/public/upload/repositorio/DGAyF/2023/scp/fracc_XVII/arteaga_escobar_estefania_2023_T1.xlsx" TargetMode="External"/><Relationship Id="rId44" Type="http://schemas.openxmlformats.org/officeDocument/2006/relationships/hyperlink" Target="https://transparencia.finanzas.cdmx.gob.mx/repositorio/public/upload/repositorio/DGAyF/2026/SCP/FRACC%20XVII/F17_2026_perfil.pdf" TargetMode="External"/><Relationship Id="rId52" Type="http://schemas.openxmlformats.org/officeDocument/2006/relationships/hyperlink" Target="https://transparencia.finanzas.cdmx.gob.mx/repositorio/public/upload/repositorio/DGAyF/2022/scp/fracc_XVII_perfiles/fiscalizacion_19004862.pdf" TargetMode="External"/><Relationship Id="rId60" Type="http://schemas.openxmlformats.org/officeDocument/2006/relationships/hyperlink" Target="https://transparencia.finanzas.cdmx.gob.mx/repositorio/public/upload/repositorio/DGAyF/2026/SCP/FRACC%20XVII/F17_2026_perfil.pdf" TargetMode="External"/><Relationship Id="rId65" Type="http://schemas.openxmlformats.org/officeDocument/2006/relationships/hyperlink" Target="https://transparencia.finanzas.cdmx.gob.mx/repositorio/public/upload/repositorio/DGAyF/2022/scp/fracc_XVII_perfiles/fiscalizacion_19004878.pdf" TargetMode="External"/><Relationship Id="rId73" Type="http://schemas.openxmlformats.org/officeDocument/2006/relationships/hyperlink" Target="https://transparencia.finanzas.cdmx.gob.mx/repositorio/public/upload/repositorio/DGAyF/2022/scp/fracc_XVII_perfiles/fiscalizacion_19004888.pdf" TargetMode="External"/><Relationship Id="rId78" Type="http://schemas.openxmlformats.org/officeDocument/2006/relationships/hyperlink" Target="https://transparencia.finanzas.cdmx.gob.mx/repositorio/public/upload/repositorio/DGAyF/2026/SCP/FRACC%20XVII/F17_2026_perfil.pdf" TargetMode="External"/><Relationship Id="rId81" Type="http://schemas.openxmlformats.org/officeDocument/2006/relationships/hyperlink" Target="https://transparencia.finanzas.cdmx.gob.mx/repositorio/public/upload/repositorio/DGAyF/2026/SCP/FRACC%20XVII/F17_2026_sanciones.pdf" TargetMode="External"/><Relationship Id="rId86" Type="http://schemas.openxmlformats.org/officeDocument/2006/relationships/hyperlink" Target="https://transparencia.finanzas.cdmx.gob.mx/repositorio/public/upload/repositorio/DGAyF/2026/SCP/FRACC%20XVII/F17_2026_sanciones.pdf" TargetMode="External"/><Relationship Id="rId94" Type="http://schemas.openxmlformats.org/officeDocument/2006/relationships/hyperlink" Target="https://transparencia.finanzas.cdmx.gob.mx/repositorio/public/upload/repositorio/DGAyF/2026/SCP/FRACC%20XVII/F17_2026_sanciones.pdf" TargetMode="External"/><Relationship Id="rId99" Type="http://schemas.openxmlformats.org/officeDocument/2006/relationships/hyperlink" Target="https://transparencia.finanzas.cdmx.gob.mx/repositorio/public/upload/repositorio/DGAyF/2026/SCP/FRACC%20XVII/F17_2026_sanciones.pdf" TargetMode="External"/><Relationship Id="rId101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F17_2026_curricular.pdf" TargetMode="External"/><Relationship Id="rId9" Type="http://schemas.openxmlformats.org/officeDocument/2006/relationships/hyperlink" Target="http://transparencia.finanzas.cdmx.gob.mx/repositorio/public/upload/repositorio/DGAyF/2019/scp/fracc_XVII/ramirez_morales_maria_guadalupe.xlsx" TargetMode="External"/><Relationship Id="rId13" Type="http://schemas.openxmlformats.org/officeDocument/2006/relationships/hyperlink" Target="http://transparencia.finanzas.cdmx.gob.mx/repositorio/public/upload/repositorio/DGAyF/2020/scp/fracc_XVII/pichardo_guijosa_julio_adrian.xlsx" TargetMode="External"/><Relationship Id="rId18" Type="http://schemas.openxmlformats.org/officeDocument/2006/relationships/hyperlink" Target="https://transparencia.finanzas.cdmx.gob.mx/repositorio/public/upload/repositorio/DGAyF/2026/SCP/FRACC%20XVII/vacante_2026.pdf" TargetMode="External"/><Relationship Id="rId39" Type="http://schemas.openxmlformats.org/officeDocument/2006/relationships/hyperlink" Target="https://transparencia.finanzas.cdmx.gob.mx/repositorio/public/upload/repositorio/DGAyF/2025/scp/fracc_XVII/cruz_perez_melissa_2025_T3.xlsx" TargetMode="External"/><Relationship Id="rId109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5/scp/fracc_XVII/luna_lanuza_jose_2025_T3.xlsx" TargetMode="External"/><Relationship Id="rId50" Type="http://schemas.openxmlformats.org/officeDocument/2006/relationships/hyperlink" Target="https://transparencia.finanzas.cdmx.gob.mx/repositorio/public/upload/repositorio/DGAyF/2022/scp/fracc_XVII_perfiles/fiscalizacion_19004860.pdf" TargetMode="External"/><Relationship Id="rId55" Type="http://schemas.openxmlformats.org/officeDocument/2006/relationships/hyperlink" Target="https://transparencia.finanzas.cdmx.gob.mx/repositorio/public/upload/repositorio/DGAyF/2022/scp/fracc_XVII_perfiles/fiscalizacion_19004865.pdf" TargetMode="External"/><Relationship Id="rId76" Type="http://schemas.openxmlformats.org/officeDocument/2006/relationships/hyperlink" Target="https://transparencia.finanzas.cdmx.gob.mx/repositorio/public/upload/repositorio/DGAyF/2022/scp/fracc_XVII_perfiles/fiscalizacion_19004891.pdf" TargetMode="External"/><Relationship Id="rId97" Type="http://schemas.openxmlformats.org/officeDocument/2006/relationships/hyperlink" Target="https://transparencia.finanzas.cdmx.gob.mx/repositorio/public/upload/repositorio/DGAyF/2026/SCP/FRACC%20XVII/F17_2026_sanciones.pdf" TargetMode="External"/><Relationship Id="rId104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3/scp/fracc_XVII/amaro_campos_tania_2023_T2.xlsx" TargetMode="External"/><Relationship Id="rId71" Type="http://schemas.openxmlformats.org/officeDocument/2006/relationships/hyperlink" Target="https://transparencia.finanzas.cdmx.gob.mx/repositorio/public/upload/repositorio/DGAyF/2022/scp/fracc_XVII_perfiles/fiscalizacion_19004884.pdf" TargetMode="External"/><Relationship Id="rId92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://transparencia.finanzas.cdmx.gob.mx/repositorio/public/upload/repositorio/DGAyF/2021/scp/fracc_XVII/hernandez_silva_jonathan_aldair_2021_T2.xlsx" TargetMode="External"/><Relationship Id="rId24" Type="http://schemas.openxmlformats.org/officeDocument/2006/relationships/hyperlink" Target="https://transparencia.finanzas.cdmx.gob.mx/repositorio/public/upload/repositorio/DGAyF/2026/SCP/FRACC%20XVII/vacante_2026.pdf" TargetMode="External"/><Relationship Id="rId40" Type="http://schemas.openxmlformats.org/officeDocument/2006/relationships/hyperlink" Target="https://transparencia.finanzas.cdmx.gob.mx/repositorio/public/upload/repositorio/DGAyF/2025/scp/fracc_XVII/lopez_sampayo_monsserrat_2025_T1.xlsx" TargetMode="External"/><Relationship Id="rId45" Type="http://schemas.openxmlformats.org/officeDocument/2006/relationships/hyperlink" Target="https://transparencia.finanzas.cdmx.gob.mx/repositorio/public/upload/repositorio/DGAyF/2026/SCP/FRACC%20XVII/F17_2026_perfil.pdf" TargetMode="External"/><Relationship Id="rId66" Type="http://schemas.openxmlformats.org/officeDocument/2006/relationships/hyperlink" Target="https://transparencia.finanzas.cdmx.gob.mx/repositorio/public/upload/repositorio/DGAyF/2022/scp/fracc_XVII_perfiles/fiscalizacion_19004879.pdf" TargetMode="External"/><Relationship Id="rId87" Type="http://schemas.openxmlformats.org/officeDocument/2006/relationships/hyperlink" Target="https://transparencia.finanzas.cdmx.gob.mx/repositorio/public/upload/repositorio/DGAyF/2026/SCP/FRACC%20XVII/F17_2026_sanciones.pdf" TargetMode="External"/><Relationship Id="rId110" Type="http://schemas.openxmlformats.org/officeDocument/2006/relationships/hyperlink" Target="https://transparencia.finanzas.cdmx.gob.mx/repositorio/public/upload/repositorio/DGAyF/2026/SCP/FRACC%20XVII/F17_2026_sanciones.pdf" TargetMode="External"/><Relationship Id="rId115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6/SCP/FRACC%20XVII/F17_2026_perfil.pdf" TargetMode="External"/><Relationship Id="rId82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://transparencia.finanzas.cdmx.gob.mx/repositorio/public/upload/repositorio/DGAyF/2019/scp/fracc_XVII/guzman_gomez_dolores_jazmin.xlsx" TargetMode="External"/><Relationship Id="rId14" Type="http://schemas.openxmlformats.org/officeDocument/2006/relationships/hyperlink" Target="https://transparencia.finanzas.cdmx.gob.mx/repositorio/public/upload/repositorio/DGAyF/2023/scp/fracc_XVII/cruz_guzman_jorge_luis_2023_T2.xlsx" TargetMode="External"/><Relationship Id="rId30" Type="http://schemas.openxmlformats.org/officeDocument/2006/relationships/hyperlink" Target="https://transparencia.finanzas.cdmx.gob.mx/repositorio/public/upload/repositorio/DGAyF/2025/scp/fracc_XVII/aguirre_contreras_elizabeth_2025_T3.xlsx" TargetMode="External"/><Relationship Id="rId35" Type="http://schemas.openxmlformats.org/officeDocument/2006/relationships/hyperlink" Target="https://transparencia.finanzas.cdmx.gob.mx/repositorio/public/upload/repositorio/DGAyF/2026/SCP/FRACC%20XVII/vacante_2026.pdf" TargetMode="External"/><Relationship Id="rId56" Type="http://schemas.openxmlformats.org/officeDocument/2006/relationships/hyperlink" Target="https://transparencia.finanzas.cdmx.gob.mx/repositorio/public/upload/repositorio/DGAyF/2026/SCP/FRACC%20XVII/F17_2026_perfil.pdf" TargetMode="External"/><Relationship Id="rId77" Type="http://schemas.openxmlformats.org/officeDocument/2006/relationships/hyperlink" Target="https://transparencia.finanzas.cdmx.gob.mx/repositorio/public/upload/repositorio/DGAyF/2022/scp/fracc_XVII_perfiles/fiscalizacion_19004892.pdf" TargetMode="External"/><Relationship Id="rId100" Type="http://schemas.openxmlformats.org/officeDocument/2006/relationships/hyperlink" Target="https://transparencia.finanzas.cdmx.gob.mx/repositorio/public/upload/repositorio/DGAyF/2026/SCP/FRACC%20XVII/F17_2026_sanciones.pdf" TargetMode="External"/><Relationship Id="rId105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://transparencia.finanzas.cdmx.gob.mx/repositorio/public/upload/repositorio/DGAyF/2019/scp/fracc_XVII/hernandez_aguilar_maria_del_rocio.xlsx" TargetMode="External"/><Relationship Id="rId51" Type="http://schemas.openxmlformats.org/officeDocument/2006/relationships/hyperlink" Target="https://transparencia.finanzas.cdmx.gob.mx/repositorio/public/upload/repositorio/DGAyF/2026/SCP/FRACC%20XVII/F17_2026_perfil.pdf" TargetMode="External"/><Relationship Id="rId72" Type="http://schemas.openxmlformats.org/officeDocument/2006/relationships/hyperlink" Target="https://transparencia.finanzas.cdmx.gob.mx/repositorio/public/upload/repositorio/DGAyF/2026/SCP/FRACC%20XVII/F17_2026_perfil.pdf" TargetMode="External"/><Relationship Id="rId93" Type="http://schemas.openxmlformats.org/officeDocument/2006/relationships/hyperlink" Target="https://transparencia.finanzas.cdmx.gob.mx/repositorio/public/upload/repositorio/DGAyF/2026/SCP/FRACC%20XVII/F17_2026_sanciones.pdf" TargetMode="External"/><Relationship Id="rId98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25" Type="http://schemas.openxmlformats.org/officeDocument/2006/relationships/hyperlink" Target="http://transparencia.finanzas.cdmx.gob.mx/repositorio/public/upload/repositorio/DGAyF/2019/scp/fracc_XVII/vazquez_sandoval_maria_guadalupe.xlsx" TargetMode="External"/><Relationship Id="rId46" Type="http://schemas.openxmlformats.org/officeDocument/2006/relationships/hyperlink" Target="https://transparencia.finanzas.cdmx.gob.mx/repositorio/public/upload/repositorio/DGAyF/2026/SCP/FRACC%20XVII/F17_2026_perfil.pdf" TargetMode="External"/><Relationship Id="rId67" Type="http://schemas.openxmlformats.org/officeDocument/2006/relationships/hyperlink" Target="https://transparencia.finanzas.cdmx.gob.mx/repositorio/public/upload/repositorio/DGAyF/2026/SCP/FRACC%20XVII/F17_2026_perfil.pdf" TargetMode="External"/><Relationship Id="rId116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5/scp/fracc_XVII/hernandez_ortiz_alfredo_2025_T3.xlsx" TargetMode="External"/><Relationship Id="rId41" Type="http://schemas.openxmlformats.org/officeDocument/2006/relationships/hyperlink" Target="https://transparencia.finanzas.cdmx.gob.mx/repositorio/public/upload/repositorio/DGAyF/2022/scp/fracc_XVII_perfiles/fiscalizacion_19004850.pdf" TargetMode="External"/><Relationship Id="rId62" Type="http://schemas.openxmlformats.org/officeDocument/2006/relationships/hyperlink" Target="https://transparencia.finanzas.cdmx.gob.mx/repositorio/public/upload/repositorio/DGAyF/2026/SCP/FRACC%20XVII/F17_2026_perfil.pdf" TargetMode="External"/><Relationship Id="rId83" Type="http://schemas.openxmlformats.org/officeDocument/2006/relationships/hyperlink" Target="https://transparencia.finanzas.cdmx.gob.mx/repositorio/public/upload/repositorio/DGAyF/2026/SCP/FRACC%20XVII/F17_2026_sanciones.pdf" TargetMode="External"/><Relationship Id="rId88" Type="http://schemas.openxmlformats.org/officeDocument/2006/relationships/hyperlink" Target="https://transparencia.finanzas.cdmx.gob.mx/repositorio/public/upload/repositorio/DGAyF/2026/SCP/FRACC%20XVII/F17_2026_sanciones.pdf" TargetMode="External"/><Relationship Id="rId111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s://transparencia.finanzas.cdmx.gob.mx/repositorio/public/upload/repositorio/DGAyF/2024/scp/fracc_XVII/pichardo_silvano_teresa_2024_T4.xlsx" TargetMode="External"/><Relationship Id="rId36" Type="http://schemas.openxmlformats.org/officeDocument/2006/relationships/hyperlink" Target="https://transparencia.finanzas.cdmx.gob.mx/repositorio/public/upload/repositorio/DGAyF/2025/scp/fracc_XVII/vazquez_aguilar_jeannette_2025_T1.xlsx" TargetMode="External"/><Relationship Id="rId57" Type="http://schemas.openxmlformats.org/officeDocument/2006/relationships/hyperlink" Target="https://transparencia.finanzas.cdmx.gob.mx/repositorio/public/upload/repositorio/DGAyF/2022/scp/fracc_XVII_perfiles/fiscalizacion_19004868.pdf" TargetMode="External"/><Relationship Id="rId106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127</v>
      </c>
      <c r="G8" s="4" t="s">
        <v>128</v>
      </c>
      <c r="H8" s="4" t="s">
        <v>129</v>
      </c>
      <c r="I8" s="4" t="s">
        <v>57</v>
      </c>
      <c r="J8" s="4" t="s">
        <v>84</v>
      </c>
      <c r="K8" s="4" t="s">
        <v>63</v>
      </c>
      <c r="L8" s="4" t="s">
        <v>211</v>
      </c>
      <c r="M8" s="5" t="str">
        <f ca="1">HYPERLINK("#"&amp;CELL("direccion",Tabla_472796!A4),"1")</f>
        <v>1</v>
      </c>
      <c r="N8" s="5" t="s">
        <v>221</v>
      </c>
      <c r="O8" s="5" t="s">
        <v>222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130</v>
      </c>
      <c r="G9" s="4" t="s">
        <v>131</v>
      </c>
      <c r="H9" s="4" t="s">
        <v>132</v>
      </c>
      <c r="I9" s="4" t="s">
        <v>56</v>
      </c>
      <c r="J9" s="4" t="s">
        <v>84</v>
      </c>
      <c r="K9" s="4" t="s">
        <v>63</v>
      </c>
      <c r="L9" s="4" t="s">
        <v>212</v>
      </c>
      <c r="M9" s="5" t="str">
        <f ca="1">HYPERLINK("#"&amp;CELL("direccion",Tabla_472796!A7),"2")</f>
        <v>2</v>
      </c>
      <c r="N9" s="5" t="s">
        <v>223</v>
      </c>
      <c r="O9" s="5" t="s">
        <v>224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133</v>
      </c>
      <c r="G10" s="4" t="s">
        <v>134</v>
      </c>
      <c r="H10" s="4" t="s">
        <v>135</v>
      </c>
      <c r="I10" s="4" t="s">
        <v>57</v>
      </c>
      <c r="J10" s="4" t="s">
        <v>84</v>
      </c>
      <c r="K10" s="4" t="s">
        <v>63</v>
      </c>
      <c r="L10" s="4" t="s">
        <v>212</v>
      </c>
      <c r="M10" s="5" t="str">
        <f ca="1">HYPERLINK("#"&amp;CELL("direccion",Tabla_472796!A10),"3")</f>
        <v>3</v>
      </c>
      <c r="N10" s="5" t="s">
        <v>225</v>
      </c>
      <c r="O10" s="5" t="s">
        <v>226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89</v>
      </c>
      <c r="E11" s="4" t="s">
        <v>90</v>
      </c>
      <c r="F11" s="4" t="s">
        <v>136</v>
      </c>
      <c r="G11" s="4" t="s">
        <v>128</v>
      </c>
      <c r="H11" s="4" t="s">
        <v>137</v>
      </c>
      <c r="I11" s="4" t="s">
        <v>57</v>
      </c>
      <c r="J11" s="4" t="s">
        <v>84</v>
      </c>
      <c r="K11" s="4" t="s">
        <v>63</v>
      </c>
      <c r="L11" s="4" t="s">
        <v>211</v>
      </c>
      <c r="M11" s="5" t="str">
        <f ca="1">HYPERLINK("#"&amp;CELL("direccion",Tabla_472796!A13),"4")</f>
        <v>4</v>
      </c>
      <c r="N11" s="5" t="s">
        <v>227</v>
      </c>
      <c r="O11" s="5" t="s">
        <v>228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87</v>
      </c>
      <c r="E12" s="4" t="s">
        <v>91</v>
      </c>
      <c r="F12" s="4" t="s">
        <v>138</v>
      </c>
      <c r="G12" s="4" t="s">
        <v>132</v>
      </c>
      <c r="H12" s="4" t="s">
        <v>139</v>
      </c>
      <c r="I12" s="4" t="s">
        <v>57</v>
      </c>
      <c r="J12" s="4" t="s">
        <v>84</v>
      </c>
      <c r="K12" s="4" t="s">
        <v>65</v>
      </c>
      <c r="L12" s="4" t="s">
        <v>213</v>
      </c>
      <c r="M12" s="5" t="str">
        <f ca="1">HYPERLINK("#"&amp;CELL("direccion",Tabla_472796!A16),"5")</f>
        <v>5</v>
      </c>
      <c r="N12" s="5" t="s">
        <v>229</v>
      </c>
      <c r="O12" s="5" t="s">
        <v>228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89</v>
      </c>
      <c r="E13" s="4" t="s">
        <v>92</v>
      </c>
      <c r="F13" s="4" t="s">
        <v>140</v>
      </c>
      <c r="G13" s="4" t="s">
        <v>141</v>
      </c>
      <c r="H13" s="4" t="s">
        <v>142</v>
      </c>
      <c r="I13" s="4" t="s">
        <v>56</v>
      </c>
      <c r="J13" s="4" t="s">
        <v>84</v>
      </c>
      <c r="K13" s="4" t="s">
        <v>63</v>
      </c>
      <c r="L13" s="4" t="s">
        <v>211</v>
      </c>
      <c r="M13" s="5" t="str">
        <f ca="1">HYPERLINK("#"&amp;CELL("direccion",Tabla_472796!A19),"6")</f>
        <v>6</v>
      </c>
      <c r="N13" s="5" t="s">
        <v>230</v>
      </c>
      <c r="O13" s="5" t="s">
        <v>228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87</v>
      </c>
      <c r="E14" s="4" t="s">
        <v>93</v>
      </c>
      <c r="F14" s="4" t="s">
        <v>143</v>
      </c>
      <c r="G14" s="4" t="s">
        <v>144</v>
      </c>
      <c r="H14" s="4" t="s">
        <v>145</v>
      </c>
      <c r="I14" s="4" t="s">
        <v>57</v>
      </c>
      <c r="J14" s="4" t="s">
        <v>84</v>
      </c>
      <c r="K14" s="4" t="s">
        <v>63</v>
      </c>
      <c r="L14" s="4" t="s">
        <v>211</v>
      </c>
      <c r="M14" s="5" t="str">
        <f ca="1">HYPERLINK("#"&amp;CELL("direccion",Tabla_472796!A22),"7")</f>
        <v>7</v>
      </c>
      <c r="N14" s="5" t="s">
        <v>231</v>
      </c>
      <c r="O14" s="5" t="s">
        <v>228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89</v>
      </c>
      <c r="E15" s="4" t="s">
        <v>94</v>
      </c>
      <c r="F15" s="4" t="s">
        <v>146</v>
      </c>
      <c r="G15" s="4" t="s">
        <v>147</v>
      </c>
      <c r="H15" s="4" t="s">
        <v>148</v>
      </c>
      <c r="I15" s="4" t="s">
        <v>57</v>
      </c>
      <c r="J15" s="4" t="s">
        <v>84</v>
      </c>
      <c r="K15" s="4" t="s">
        <v>63</v>
      </c>
      <c r="L15" s="4" t="s">
        <v>211</v>
      </c>
      <c r="M15" s="5" t="str">
        <f ca="1">HYPERLINK("#"&amp;CELL("direccion",Tabla_472796!A25),"8")</f>
        <v>8</v>
      </c>
      <c r="N15" s="5" t="s">
        <v>232</v>
      </c>
      <c r="O15" s="5" t="s">
        <v>233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89</v>
      </c>
      <c r="E16" s="4" t="s">
        <v>95</v>
      </c>
      <c r="F16" s="4" t="s">
        <v>149</v>
      </c>
      <c r="G16" s="4" t="s">
        <v>150</v>
      </c>
      <c r="H16" s="4" t="s">
        <v>151</v>
      </c>
      <c r="I16" s="4" t="s">
        <v>56</v>
      </c>
      <c r="J16" s="4" t="s">
        <v>84</v>
      </c>
      <c r="K16" s="4" t="s">
        <v>63</v>
      </c>
      <c r="L16" s="4" t="s">
        <v>214</v>
      </c>
      <c r="M16" s="5" t="str">
        <f ca="1">HYPERLINK("#"&amp;CELL("direccion",Tabla_472796!A28),"9")</f>
        <v>9</v>
      </c>
      <c r="N16" s="5" t="s">
        <v>234</v>
      </c>
      <c r="O16" s="5" t="s">
        <v>235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20" x14ac:dyDescent="0.25">
      <c r="A17" s="4">
        <v>2026</v>
      </c>
      <c r="B17" s="3">
        <v>46113</v>
      </c>
      <c r="C17" s="3">
        <v>46203</v>
      </c>
      <c r="D17" s="4" t="s">
        <v>87</v>
      </c>
      <c r="E17" s="4" t="s">
        <v>96</v>
      </c>
      <c r="F17" s="4" t="s">
        <v>152</v>
      </c>
      <c r="G17" s="4" t="s">
        <v>148</v>
      </c>
      <c r="H17" s="4" t="s">
        <v>153</v>
      </c>
      <c r="I17" s="4" t="s">
        <v>56</v>
      </c>
      <c r="J17" s="4" t="s">
        <v>84</v>
      </c>
      <c r="K17" s="4" t="s">
        <v>63</v>
      </c>
      <c r="L17" s="4" t="s">
        <v>214</v>
      </c>
      <c r="M17" s="5" t="str">
        <f ca="1">HYPERLINK("#"&amp;CELL("direccion",Tabla_472796!A31),"10")</f>
        <v>10</v>
      </c>
      <c r="N17" s="5" t="s">
        <v>236</v>
      </c>
      <c r="O17" s="5" t="s">
        <v>237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20" x14ac:dyDescent="0.25">
      <c r="A18" s="4">
        <v>2026</v>
      </c>
      <c r="B18" s="3">
        <v>46113</v>
      </c>
      <c r="C18" s="3">
        <v>46203</v>
      </c>
      <c r="D18" s="4" t="s">
        <v>85</v>
      </c>
      <c r="E18" s="4" t="s">
        <v>97</v>
      </c>
      <c r="F18" s="4" t="s">
        <v>154</v>
      </c>
      <c r="G18" s="4" t="s">
        <v>150</v>
      </c>
      <c r="H18" s="4" t="s">
        <v>155</v>
      </c>
      <c r="I18" s="4" t="s">
        <v>57</v>
      </c>
      <c r="J18" s="4" t="s">
        <v>84</v>
      </c>
      <c r="K18" s="4" t="s">
        <v>63</v>
      </c>
      <c r="L18" s="4" t="s">
        <v>211</v>
      </c>
      <c r="M18" s="5" t="str">
        <f ca="1">HYPERLINK("#"&amp;CELL("direccion",Tabla_472796!A34),"11")</f>
        <v>11</v>
      </c>
      <c r="N18" s="5" t="s">
        <v>238</v>
      </c>
      <c r="O18" s="5" t="s">
        <v>228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20" x14ac:dyDescent="0.25">
      <c r="A19" s="4">
        <v>2026</v>
      </c>
      <c r="B19" s="3">
        <v>46113</v>
      </c>
      <c r="C19" s="3">
        <v>46203</v>
      </c>
      <c r="D19" s="4" t="s">
        <v>87</v>
      </c>
      <c r="E19" s="4" t="s">
        <v>98</v>
      </c>
      <c r="F19" s="4" t="s">
        <v>156</v>
      </c>
      <c r="G19" s="4" t="s">
        <v>157</v>
      </c>
      <c r="H19" s="4" t="s">
        <v>131</v>
      </c>
      <c r="I19" s="4" t="s">
        <v>56</v>
      </c>
      <c r="J19" s="4" t="s">
        <v>84</v>
      </c>
      <c r="K19" s="4" t="s">
        <v>58</v>
      </c>
      <c r="L19" s="4" t="s">
        <v>215</v>
      </c>
      <c r="M19" s="5" t="str">
        <f ca="1">HYPERLINK("#"&amp;CELL("direccion",Tabla_472796!A37),"12")</f>
        <v>12</v>
      </c>
      <c r="N19" s="5" t="s">
        <v>239</v>
      </c>
      <c r="O19" s="5" t="s">
        <v>240</v>
      </c>
      <c r="P19" s="4" t="s">
        <v>69</v>
      </c>
      <c r="Q19" s="5" t="s">
        <v>82</v>
      </c>
      <c r="R19" s="4" t="s">
        <v>81</v>
      </c>
      <c r="S19" s="3">
        <v>46203</v>
      </c>
      <c r="T19" s="4" t="s">
        <v>279</v>
      </c>
    </row>
    <row r="20" spans="1:20" x14ac:dyDescent="0.25">
      <c r="A20" s="4">
        <v>2026</v>
      </c>
      <c r="B20" s="3">
        <v>46113</v>
      </c>
      <c r="C20" s="3">
        <v>46203</v>
      </c>
      <c r="D20" s="4" t="s">
        <v>89</v>
      </c>
      <c r="E20" s="4" t="s">
        <v>99</v>
      </c>
      <c r="F20" s="4" t="s">
        <v>158</v>
      </c>
      <c r="G20" s="4" t="s">
        <v>159</v>
      </c>
      <c r="H20" s="4" t="s">
        <v>160</v>
      </c>
      <c r="I20" s="4" t="s">
        <v>56</v>
      </c>
      <c r="J20" s="4" t="s">
        <v>84</v>
      </c>
      <c r="K20" s="4" t="s">
        <v>63</v>
      </c>
      <c r="L20" s="4" t="s">
        <v>211</v>
      </c>
      <c r="M20" s="5" t="str">
        <f ca="1">HYPERLINK("#"&amp;CELL("direccion",Tabla_472796!A40),"13")</f>
        <v>13</v>
      </c>
      <c r="N20" s="5" t="s">
        <v>241</v>
      </c>
      <c r="O20" s="5" t="s">
        <v>228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20" x14ac:dyDescent="0.25">
      <c r="A21" s="4">
        <v>2026</v>
      </c>
      <c r="B21" s="3">
        <v>46113</v>
      </c>
      <c r="C21" s="3">
        <v>46203</v>
      </c>
      <c r="D21" s="4" t="s">
        <v>87</v>
      </c>
      <c r="E21" s="4" t="s">
        <v>100</v>
      </c>
      <c r="F21" s="4" t="s">
        <v>161</v>
      </c>
      <c r="G21" s="4" t="s">
        <v>162</v>
      </c>
      <c r="H21" s="4" t="s">
        <v>163</v>
      </c>
      <c r="I21" s="4" t="s">
        <v>57</v>
      </c>
      <c r="J21" s="4" t="s">
        <v>84</v>
      </c>
      <c r="K21" s="4" t="s">
        <v>65</v>
      </c>
      <c r="L21" s="4" t="s">
        <v>216</v>
      </c>
      <c r="M21" s="5" t="str">
        <f ca="1">HYPERLINK("#"&amp;CELL("direccion",Tabla_472796!A43),"14")</f>
        <v>14</v>
      </c>
      <c r="N21" s="5" t="s">
        <v>242</v>
      </c>
      <c r="O21" s="5" t="s">
        <v>228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20" x14ac:dyDescent="0.25">
      <c r="A22" s="4">
        <v>2026</v>
      </c>
      <c r="B22" s="3">
        <v>46113</v>
      </c>
      <c r="C22" s="3">
        <v>46203</v>
      </c>
      <c r="D22" s="4" t="s">
        <v>89</v>
      </c>
      <c r="E22" s="4" t="s">
        <v>101</v>
      </c>
      <c r="F22" s="4" t="s">
        <v>164</v>
      </c>
      <c r="G22" s="4" t="s">
        <v>164</v>
      </c>
      <c r="H22" s="4" t="s">
        <v>164</v>
      </c>
      <c r="I22" s="4"/>
      <c r="J22" s="4" t="s">
        <v>84</v>
      </c>
      <c r="K22" s="4" t="s">
        <v>58</v>
      </c>
      <c r="L22" s="4" t="s">
        <v>217</v>
      </c>
      <c r="M22" s="5" t="str">
        <f ca="1">HYPERLINK("#"&amp;CELL("direccion",Tabla_472796!A46),"15")</f>
        <v>15</v>
      </c>
      <c r="N22" s="5" t="s">
        <v>243</v>
      </c>
      <c r="O22" s="5" t="s">
        <v>244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20" x14ac:dyDescent="0.25">
      <c r="A23" s="4">
        <v>2026</v>
      </c>
      <c r="B23" s="3">
        <v>46113</v>
      </c>
      <c r="C23" s="3">
        <v>46203</v>
      </c>
      <c r="D23" s="4" t="s">
        <v>87</v>
      </c>
      <c r="E23" s="4" t="s">
        <v>102</v>
      </c>
      <c r="F23" s="4" t="s">
        <v>165</v>
      </c>
      <c r="G23" s="4" t="s">
        <v>153</v>
      </c>
      <c r="H23" s="4" t="s">
        <v>129</v>
      </c>
      <c r="I23" s="4" t="s">
        <v>57</v>
      </c>
      <c r="J23" s="4" t="s">
        <v>84</v>
      </c>
      <c r="K23" s="4" t="s">
        <v>63</v>
      </c>
      <c r="L23" s="4" t="s">
        <v>218</v>
      </c>
      <c r="M23" s="5" t="str">
        <f ca="1">HYPERLINK("#"&amp;CELL("direccion",Tabla_472796!A49),"16")</f>
        <v>16</v>
      </c>
      <c r="N23" s="5" t="s">
        <v>245</v>
      </c>
      <c r="O23" s="5" t="s">
        <v>228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20" x14ac:dyDescent="0.25">
      <c r="A24" s="4">
        <v>2026</v>
      </c>
      <c r="B24" s="3">
        <v>46113</v>
      </c>
      <c r="C24" s="3">
        <v>46203</v>
      </c>
      <c r="D24" s="4" t="s">
        <v>87</v>
      </c>
      <c r="E24" s="4" t="s">
        <v>103</v>
      </c>
      <c r="F24" s="4" t="s">
        <v>166</v>
      </c>
      <c r="G24" s="4" t="s">
        <v>128</v>
      </c>
      <c r="H24" s="4" t="s">
        <v>167</v>
      </c>
      <c r="I24" s="4" t="s">
        <v>56</v>
      </c>
      <c r="J24" s="4" t="s">
        <v>84</v>
      </c>
      <c r="K24" s="4" t="s">
        <v>61</v>
      </c>
      <c r="L24" s="4" t="s">
        <v>61</v>
      </c>
      <c r="M24" s="5" t="str">
        <f ca="1">HYPERLINK("#"&amp;CELL("direccion",Tabla_472796!A52),"17")</f>
        <v>17</v>
      </c>
      <c r="N24" s="5" t="s">
        <v>246</v>
      </c>
      <c r="O24" s="5" t="s">
        <v>247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20" x14ac:dyDescent="0.25">
      <c r="A25" s="4">
        <v>2026</v>
      </c>
      <c r="B25" s="3">
        <v>46113</v>
      </c>
      <c r="C25" s="3">
        <v>46203</v>
      </c>
      <c r="D25" s="4" t="s">
        <v>85</v>
      </c>
      <c r="E25" s="4" t="s">
        <v>104</v>
      </c>
      <c r="F25" s="4" t="s">
        <v>168</v>
      </c>
      <c r="G25" s="4" t="s">
        <v>128</v>
      </c>
      <c r="H25" s="4" t="s">
        <v>142</v>
      </c>
      <c r="I25" s="4" t="s">
        <v>56</v>
      </c>
      <c r="J25" s="4" t="s">
        <v>84</v>
      </c>
      <c r="K25" s="4" t="s">
        <v>58</v>
      </c>
      <c r="L25" s="4" t="s">
        <v>215</v>
      </c>
      <c r="M25" s="5" t="str">
        <f ca="1">HYPERLINK("#"&amp;CELL("direccion",Tabla_472796!A55),"18")</f>
        <v>18</v>
      </c>
      <c r="N25" s="5" t="s">
        <v>239</v>
      </c>
      <c r="O25" s="5" t="s">
        <v>248</v>
      </c>
      <c r="P25" s="4" t="s">
        <v>69</v>
      </c>
      <c r="Q25" s="5" t="s">
        <v>82</v>
      </c>
      <c r="R25" s="4" t="s">
        <v>81</v>
      </c>
      <c r="S25" s="3">
        <v>46203</v>
      </c>
      <c r="T25" s="4" t="s">
        <v>279</v>
      </c>
    </row>
    <row r="26" spans="1:20" x14ac:dyDescent="0.25">
      <c r="A26" s="4">
        <v>2026</v>
      </c>
      <c r="B26" s="3">
        <v>46113</v>
      </c>
      <c r="C26" s="3">
        <v>46203</v>
      </c>
      <c r="D26" s="4" t="s">
        <v>87</v>
      </c>
      <c r="E26" s="4" t="s">
        <v>105</v>
      </c>
      <c r="F26" s="4" t="s">
        <v>169</v>
      </c>
      <c r="G26" s="4" t="s">
        <v>170</v>
      </c>
      <c r="H26" s="4" t="s">
        <v>171</v>
      </c>
      <c r="I26" s="4" t="s">
        <v>57</v>
      </c>
      <c r="J26" s="4" t="s">
        <v>84</v>
      </c>
      <c r="K26" s="4" t="s">
        <v>63</v>
      </c>
      <c r="L26" s="4" t="s">
        <v>211</v>
      </c>
      <c r="M26" s="5" t="str">
        <f ca="1">HYPERLINK("#"&amp;CELL("direccion",Tabla_472796!A58),"19")</f>
        <v>19</v>
      </c>
      <c r="N26" s="5" t="s">
        <v>249</v>
      </c>
      <c r="O26" s="5" t="s">
        <v>250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20" x14ac:dyDescent="0.25">
      <c r="A27" s="4">
        <v>2026</v>
      </c>
      <c r="B27" s="3">
        <v>46113</v>
      </c>
      <c r="C27" s="3">
        <v>46203</v>
      </c>
      <c r="D27" s="4" t="s">
        <v>89</v>
      </c>
      <c r="E27" s="4" t="s">
        <v>106</v>
      </c>
      <c r="F27" s="4" t="s">
        <v>172</v>
      </c>
      <c r="G27" s="4" t="s">
        <v>173</v>
      </c>
      <c r="H27" s="4" t="s">
        <v>174</v>
      </c>
      <c r="I27" s="4" t="s">
        <v>56</v>
      </c>
      <c r="J27" s="4" t="s">
        <v>84</v>
      </c>
      <c r="K27" s="4" t="s">
        <v>64</v>
      </c>
      <c r="L27" s="4" t="s">
        <v>219</v>
      </c>
      <c r="M27" s="5" t="str">
        <f ca="1">HYPERLINK("#"&amp;CELL("direccion",Tabla_472796!A61),"20")</f>
        <v>20</v>
      </c>
      <c r="N27" s="5" t="s">
        <v>251</v>
      </c>
      <c r="O27" s="5" t="s">
        <v>228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20" x14ac:dyDescent="0.25">
      <c r="A28" s="4">
        <v>2026</v>
      </c>
      <c r="B28" s="3">
        <v>46113</v>
      </c>
      <c r="C28" s="3">
        <v>46203</v>
      </c>
      <c r="D28" s="4" t="s">
        <v>87</v>
      </c>
      <c r="E28" s="4" t="s">
        <v>107</v>
      </c>
      <c r="F28" s="4" t="s">
        <v>175</v>
      </c>
      <c r="G28" s="4" t="s">
        <v>176</v>
      </c>
      <c r="H28" s="4" t="s">
        <v>177</v>
      </c>
      <c r="I28" s="4" t="s">
        <v>57</v>
      </c>
      <c r="J28" s="4" t="s">
        <v>84</v>
      </c>
      <c r="K28" s="4" t="s">
        <v>63</v>
      </c>
      <c r="L28" s="4" t="s">
        <v>211</v>
      </c>
      <c r="M28" s="5" t="str">
        <f ca="1">HYPERLINK("#"&amp;CELL("direccion",Tabla_472796!A64),"21")</f>
        <v>21</v>
      </c>
      <c r="N28" s="5" t="s">
        <v>252</v>
      </c>
      <c r="O28" s="5" t="s">
        <v>228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20" x14ac:dyDescent="0.25">
      <c r="A29" s="4">
        <v>2026</v>
      </c>
      <c r="B29" s="3">
        <v>46113</v>
      </c>
      <c r="C29" s="3">
        <v>46203</v>
      </c>
      <c r="D29" s="4" t="s">
        <v>108</v>
      </c>
      <c r="E29" s="4" t="s">
        <v>109</v>
      </c>
      <c r="F29" s="4" t="s">
        <v>164</v>
      </c>
      <c r="G29" s="4" t="s">
        <v>164</v>
      </c>
      <c r="H29" s="4" t="s">
        <v>164</v>
      </c>
      <c r="I29" s="4"/>
      <c r="J29" s="4" t="s">
        <v>84</v>
      </c>
      <c r="K29" s="4" t="s">
        <v>58</v>
      </c>
      <c r="L29" s="4" t="s">
        <v>217</v>
      </c>
      <c r="M29" s="5" t="str">
        <f ca="1">HYPERLINK("#"&amp;CELL("direccion",Tabla_472796!A67),"22")</f>
        <v>22</v>
      </c>
      <c r="N29" s="5" t="s">
        <v>243</v>
      </c>
      <c r="O29" s="5" t="s">
        <v>228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20" x14ac:dyDescent="0.25">
      <c r="A30" s="4">
        <v>2026</v>
      </c>
      <c r="B30" s="3">
        <v>46113</v>
      </c>
      <c r="C30" s="3">
        <v>46203</v>
      </c>
      <c r="D30" s="4" t="s">
        <v>87</v>
      </c>
      <c r="E30" s="4" t="s">
        <v>110</v>
      </c>
      <c r="F30" s="4" t="s">
        <v>138</v>
      </c>
      <c r="G30" s="4" t="s">
        <v>176</v>
      </c>
      <c r="H30" s="4" t="s">
        <v>178</v>
      </c>
      <c r="I30" s="4" t="s">
        <v>57</v>
      </c>
      <c r="J30" s="4" t="s">
        <v>84</v>
      </c>
      <c r="K30" s="4" t="s">
        <v>63</v>
      </c>
      <c r="L30" s="4" t="s">
        <v>212</v>
      </c>
      <c r="M30" s="5" t="str">
        <f ca="1">HYPERLINK("#"&amp;CELL("direccion",Tabla_472796!A70),"23")</f>
        <v>23</v>
      </c>
      <c r="N30" s="5" t="s">
        <v>253</v>
      </c>
      <c r="O30" s="5" t="s">
        <v>228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20" x14ac:dyDescent="0.25">
      <c r="A31" s="4">
        <v>2026</v>
      </c>
      <c r="B31" s="3">
        <v>46113</v>
      </c>
      <c r="C31" s="3">
        <v>46203</v>
      </c>
      <c r="D31" s="4" t="s">
        <v>87</v>
      </c>
      <c r="E31" s="4" t="s">
        <v>111</v>
      </c>
      <c r="F31" s="4" t="s">
        <v>179</v>
      </c>
      <c r="G31" s="4" t="s">
        <v>142</v>
      </c>
      <c r="H31" s="4" t="s">
        <v>180</v>
      </c>
      <c r="I31" s="4" t="s">
        <v>57</v>
      </c>
      <c r="J31" s="4" t="s">
        <v>84</v>
      </c>
      <c r="K31" s="4" t="s">
        <v>63</v>
      </c>
      <c r="L31" s="4" t="s">
        <v>220</v>
      </c>
      <c r="M31" s="5" t="str">
        <f ca="1">HYPERLINK("#"&amp;CELL("direccion",Tabla_472796!A73),"24")</f>
        <v>24</v>
      </c>
      <c r="N31" s="5" t="s">
        <v>254</v>
      </c>
      <c r="O31" s="5" t="s">
        <v>255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20" x14ac:dyDescent="0.25">
      <c r="A32" s="4">
        <v>2026</v>
      </c>
      <c r="B32" s="3">
        <v>46113</v>
      </c>
      <c r="C32" s="3">
        <v>46203</v>
      </c>
      <c r="D32" s="4" t="s">
        <v>87</v>
      </c>
      <c r="E32" s="4" t="s">
        <v>112</v>
      </c>
      <c r="F32" s="4" t="s">
        <v>181</v>
      </c>
      <c r="G32" s="4" t="s">
        <v>182</v>
      </c>
      <c r="H32" s="4" t="s">
        <v>137</v>
      </c>
      <c r="I32" s="4" t="s">
        <v>57</v>
      </c>
      <c r="J32" s="4" t="s">
        <v>84</v>
      </c>
      <c r="K32" s="4" t="s">
        <v>63</v>
      </c>
      <c r="L32" s="4" t="s">
        <v>211</v>
      </c>
      <c r="M32" s="5" t="str">
        <f ca="1">HYPERLINK("#"&amp;CELL("direccion",Tabla_472796!A76),"25")</f>
        <v>25</v>
      </c>
      <c r="N32" s="5" t="s">
        <v>256</v>
      </c>
      <c r="O32" s="5" t="s">
        <v>257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20" x14ac:dyDescent="0.25">
      <c r="A33" s="4">
        <v>2026</v>
      </c>
      <c r="B33" s="3">
        <v>46113</v>
      </c>
      <c r="C33" s="3">
        <v>46203</v>
      </c>
      <c r="D33" s="4" t="s">
        <v>85</v>
      </c>
      <c r="E33" s="4" t="s">
        <v>113</v>
      </c>
      <c r="F33" s="4" t="s">
        <v>183</v>
      </c>
      <c r="G33" s="4" t="s">
        <v>184</v>
      </c>
      <c r="H33" s="4" t="s">
        <v>185</v>
      </c>
      <c r="I33" s="4" t="s">
        <v>57</v>
      </c>
      <c r="J33" s="4" t="s">
        <v>84</v>
      </c>
      <c r="K33" s="4" t="s">
        <v>63</v>
      </c>
      <c r="L33" s="4" t="s">
        <v>212</v>
      </c>
      <c r="M33" s="5" t="str">
        <f ca="1">HYPERLINK("#"&amp;CELL("direccion",Tabla_472796!A79),"26")</f>
        <v>26</v>
      </c>
      <c r="N33" s="5" t="s">
        <v>258</v>
      </c>
      <c r="O33" s="5" t="s">
        <v>259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20" x14ac:dyDescent="0.25">
      <c r="A34" s="4">
        <v>2026</v>
      </c>
      <c r="B34" s="3">
        <v>46113</v>
      </c>
      <c r="C34" s="3">
        <v>46203</v>
      </c>
      <c r="D34" s="4" t="s">
        <v>89</v>
      </c>
      <c r="E34" s="4" t="s">
        <v>114</v>
      </c>
      <c r="F34" s="4" t="s">
        <v>152</v>
      </c>
      <c r="G34" s="4" t="s">
        <v>186</v>
      </c>
      <c r="H34" s="4" t="s">
        <v>187</v>
      </c>
      <c r="I34" s="4" t="s">
        <v>56</v>
      </c>
      <c r="J34" s="4" t="s">
        <v>84</v>
      </c>
      <c r="K34" s="4" t="s">
        <v>58</v>
      </c>
      <c r="L34" s="4" t="s">
        <v>215</v>
      </c>
      <c r="M34" s="5" t="str">
        <f ca="1">HYPERLINK("#"&amp;CELL("direccion",Tabla_472796!A82),"27")</f>
        <v>27</v>
      </c>
      <c r="N34" s="5" t="s">
        <v>239</v>
      </c>
      <c r="O34" s="5" t="s">
        <v>228</v>
      </c>
      <c r="P34" s="4" t="s">
        <v>69</v>
      </c>
      <c r="Q34" s="5" t="s">
        <v>82</v>
      </c>
      <c r="R34" s="4" t="s">
        <v>81</v>
      </c>
      <c r="S34" s="3">
        <v>46203</v>
      </c>
      <c r="T34" s="4" t="s">
        <v>279</v>
      </c>
    </row>
    <row r="35" spans="1:20" x14ac:dyDescent="0.25">
      <c r="A35" s="4">
        <v>2026</v>
      </c>
      <c r="B35" s="3">
        <v>46113</v>
      </c>
      <c r="C35" s="3">
        <v>46203</v>
      </c>
      <c r="D35" s="4" t="s">
        <v>87</v>
      </c>
      <c r="E35" s="4" t="s">
        <v>115</v>
      </c>
      <c r="F35" s="4" t="s">
        <v>188</v>
      </c>
      <c r="G35" s="4" t="s">
        <v>128</v>
      </c>
      <c r="H35" s="4" t="s">
        <v>189</v>
      </c>
      <c r="I35" s="4" t="s">
        <v>56</v>
      </c>
      <c r="J35" s="4" t="s">
        <v>84</v>
      </c>
      <c r="K35" s="4" t="s">
        <v>63</v>
      </c>
      <c r="L35" s="4" t="s">
        <v>212</v>
      </c>
      <c r="M35" s="5" t="str">
        <f ca="1">HYPERLINK("#"&amp;CELL("direccion",Tabla_472796!A85),"28")</f>
        <v>28</v>
      </c>
      <c r="N35" s="5" t="s">
        <v>260</v>
      </c>
      <c r="O35" s="5" t="s">
        <v>261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20" x14ac:dyDescent="0.25">
      <c r="A36" s="4">
        <v>2026</v>
      </c>
      <c r="B36" s="3">
        <v>46113</v>
      </c>
      <c r="C36" s="3">
        <v>46203</v>
      </c>
      <c r="D36" s="4" t="s">
        <v>89</v>
      </c>
      <c r="E36" s="4" t="s">
        <v>116</v>
      </c>
      <c r="F36" s="4" t="s">
        <v>190</v>
      </c>
      <c r="G36" s="4" t="s">
        <v>191</v>
      </c>
      <c r="H36" s="4" t="s">
        <v>192</v>
      </c>
      <c r="I36" s="4" t="s">
        <v>57</v>
      </c>
      <c r="J36" s="4" t="s">
        <v>84</v>
      </c>
      <c r="K36" s="4" t="s">
        <v>63</v>
      </c>
      <c r="L36" s="4" t="s">
        <v>212</v>
      </c>
      <c r="M36" s="5" t="str">
        <f ca="1">HYPERLINK("#"&amp;CELL("direccion",Tabla_472796!A88),"29")</f>
        <v>29</v>
      </c>
      <c r="N36" s="5" t="s">
        <v>262</v>
      </c>
      <c r="O36" s="5" t="s">
        <v>228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20" x14ac:dyDescent="0.25">
      <c r="A37" s="4">
        <v>2026</v>
      </c>
      <c r="B37" s="3">
        <v>46113</v>
      </c>
      <c r="C37" s="3">
        <v>46203</v>
      </c>
      <c r="D37" s="4" t="s">
        <v>87</v>
      </c>
      <c r="E37" s="4" t="s">
        <v>117</v>
      </c>
      <c r="F37" s="4" t="s">
        <v>193</v>
      </c>
      <c r="G37" s="4" t="s">
        <v>194</v>
      </c>
      <c r="H37" s="4" t="s">
        <v>195</v>
      </c>
      <c r="I37" s="4" t="s">
        <v>57</v>
      </c>
      <c r="J37" s="4" t="s">
        <v>84</v>
      </c>
      <c r="K37" s="4" t="s">
        <v>63</v>
      </c>
      <c r="L37" s="4" t="s">
        <v>212</v>
      </c>
      <c r="M37" s="5" t="str">
        <f ca="1">HYPERLINK("#"&amp;CELL("direccion",Tabla_472796!A91),"30")</f>
        <v>30</v>
      </c>
      <c r="N37" s="5" t="s">
        <v>263</v>
      </c>
      <c r="O37" s="5" t="s">
        <v>264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20" x14ac:dyDescent="0.25">
      <c r="A38" s="4">
        <v>2026</v>
      </c>
      <c r="B38" s="3">
        <v>46113</v>
      </c>
      <c r="C38" s="3">
        <v>46203</v>
      </c>
      <c r="D38" s="4" t="s">
        <v>87</v>
      </c>
      <c r="E38" s="4" t="s">
        <v>118</v>
      </c>
      <c r="F38" s="4" t="s">
        <v>190</v>
      </c>
      <c r="G38" s="4" t="s">
        <v>196</v>
      </c>
      <c r="H38" s="4" t="s">
        <v>197</v>
      </c>
      <c r="I38" s="4" t="s">
        <v>57</v>
      </c>
      <c r="J38" s="4" t="s">
        <v>84</v>
      </c>
      <c r="K38" s="4" t="s">
        <v>63</v>
      </c>
      <c r="L38" s="4" t="s">
        <v>212</v>
      </c>
      <c r="M38" s="5" t="str">
        <f ca="1">HYPERLINK("#"&amp;CELL("direccion",Tabla_472796!A94),"31")</f>
        <v>31</v>
      </c>
      <c r="N38" s="5" t="s">
        <v>265</v>
      </c>
      <c r="O38" s="5" t="s">
        <v>266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20" x14ac:dyDescent="0.25">
      <c r="A39" s="4">
        <v>2026</v>
      </c>
      <c r="B39" s="3">
        <v>46113</v>
      </c>
      <c r="C39" s="3">
        <v>46203</v>
      </c>
      <c r="D39" s="4" t="s">
        <v>89</v>
      </c>
      <c r="E39" s="4" t="s">
        <v>119</v>
      </c>
      <c r="F39" s="4" t="s">
        <v>164</v>
      </c>
      <c r="G39" s="4" t="s">
        <v>164</v>
      </c>
      <c r="H39" s="4" t="s">
        <v>164</v>
      </c>
      <c r="I39" s="4"/>
      <c r="J39" s="4" t="s">
        <v>84</v>
      </c>
      <c r="K39" s="4" t="s">
        <v>58</v>
      </c>
      <c r="L39" s="4" t="s">
        <v>217</v>
      </c>
      <c r="M39" s="5" t="str">
        <f ca="1">HYPERLINK("#"&amp;CELL("direccion",Tabla_472796!A97),"32")</f>
        <v>32</v>
      </c>
      <c r="N39" s="5" t="s">
        <v>243</v>
      </c>
      <c r="O39" s="5" t="s">
        <v>228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20" x14ac:dyDescent="0.25">
      <c r="A40" s="4">
        <v>2026</v>
      </c>
      <c r="B40" s="3">
        <v>46113</v>
      </c>
      <c r="C40" s="3">
        <v>46203</v>
      </c>
      <c r="D40" s="4" t="s">
        <v>87</v>
      </c>
      <c r="E40" s="4" t="s">
        <v>120</v>
      </c>
      <c r="F40" s="4" t="s">
        <v>198</v>
      </c>
      <c r="G40" s="4" t="s">
        <v>199</v>
      </c>
      <c r="H40" s="4" t="s">
        <v>200</v>
      </c>
      <c r="I40" s="4" t="s">
        <v>56</v>
      </c>
      <c r="J40" s="4" t="s">
        <v>84</v>
      </c>
      <c r="K40" s="4" t="s">
        <v>63</v>
      </c>
      <c r="L40" s="4" t="s">
        <v>212</v>
      </c>
      <c r="M40" s="5" t="str">
        <f ca="1">HYPERLINK("#"&amp;CELL("direccion",Tabla_472796!A100),"33")</f>
        <v>33</v>
      </c>
      <c r="N40" s="5" t="s">
        <v>267</v>
      </c>
      <c r="O40" s="5" t="s">
        <v>268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20" x14ac:dyDescent="0.25">
      <c r="A41" s="4">
        <v>2026</v>
      </c>
      <c r="B41" s="3">
        <v>46113</v>
      </c>
      <c r="C41" s="3">
        <v>46203</v>
      </c>
      <c r="D41" s="4" t="s">
        <v>85</v>
      </c>
      <c r="E41" s="4" t="s">
        <v>121</v>
      </c>
      <c r="F41" s="4" t="s">
        <v>164</v>
      </c>
      <c r="G41" s="4" t="s">
        <v>164</v>
      </c>
      <c r="H41" s="4" t="s">
        <v>164</v>
      </c>
      <c r="I41" s="4"/>
      <c r="J41" s="4" t="s">
        <v>84</v>
      </c>
      <c r="K41" s="4" t="s">
        <v>58</v>
      </c>
      <c r="L41" s="4" t="s">
        <v>217</v>
      </c>
      <c r="M41" s="5" t="str">
        <f ca="1">HYPERLINK("#"&amp;CELL("direccion",Tabla_472796!A103),"34")</f>
        <v>34</v>
      </c>
      <c r="N41" s="5" t="s">
        <v>243</v>
      </c>
      <c r="O41" s="5" t="s">
        <v>269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20" x14ac:dyDescent="0.25">
      <c r="A42" s="4">
        <v>2026</v>
      </c>
      <c r="B42" s="3">
        <v>46113</v>
      </c>
      <c r="C42" s="3">
        <v>46203</v>
      </c>
      <c r="D42" s="4" t="s">
        <v>89</v>
      </c>
      <c r="E42" s="4" t="s">
        <v>122</v>
      </c>
      <c r="F42" s="4" t="s">
        <v>201</v>
      </c>
      <c r="G42" s="4" t="s">
        <v>176</v>
      </c>
      <c r="H42" s="4" t="s">
        <v>137</v>
      </c>
      <c r="I42" s="4" t="s">
        <v>57</v>
      </c>
      <c r="J42" s="4" t="s">
        <v>84</v>
      </c>
      <c r="K42" s="4" t="s">
        <v>63</v>
      </c>
      <c r="L42" s="4" t="s">
        <v>212</v>
      </c>
      <c r="M42" s="5" t="str">
        <f ca="1">HYPERLINK("#"&amp;CELL("direccion",Tabla_472796!A106),"35")</f>
        <v>35</v>
      </c>
      <c r="N42" s="5" t="s">
        <v>270</v>
      </c>
      <c r="O42" s="5" t="s">
        <v>271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20" x14ac:dyDescent="0.25">
      <c r="A43" s="4">
        <v>2026</v>
      </c>
      <c r="B43" s="3">
        <v>46113</v>
      </c>
      <c r="C43" s="3">
        <v>46203</v>
      </c>
      <c r="D43" s="4" t="s">
        <v>87</v>
      </c>
      <c r="E43" s="4" t="s">
        <v>123</v>
      </c>
      <c r="F43" s="4" t="s">
        <v>202</v>
      </c>
      <c r="G43" s="4" t="s">
        <v>203</v>
      </c>
      <c r="H43" s="4" t="s">
        <v>204</v>
      </c>
      <c r="I43" s="4" t="s">
        <v>56</v>
      </c>
      <c r="J43" s="4" t="s">
        <v>84</v>
      </c>
      <c r="K43" s="4" t="s">
        <v>63</v>
      </c>
      <c r="L43" s="4" t="s">
        <v>212</v>
      </c>
      <c r="M43" s="5" t="str">
        <f ca="1">HYPERLINK("#"&amp;CELL("direccion",Tabla_472796!A109),"36")</f>
        <v>36</v>
      </c>
      <c r="N43" s="5" t="s">
        <v>272</v>
      </c>
      <c r="O43" s="5" t="s">
        <v>273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20" x14ac:dyDescent="0.25">
      <c r="A44" s="4">
        <v>2026</v>
      </c>
      <c r="B44" s="3">
        <v>46113</v>
      </c>
      <c r="C44" s="3">
        <v>46203</v>
      </c>
      <c r="D44" s="4" t="s">
        <v>87</v>
      </c>
      <c r="E44" s="4" t="s">
        <v>124</v>
      </c>
      <c r="F44" s="4" t="s">
        <v>205</v>
      </c>
      <c r="G44" s="4" t="s">
        <v>206</v>
      </c>
      <c r="H44" s="4" t="s">
        <v>148</v>
      </c>
      <c r="I44" s="4" t="s">
        <v>57</v>
      </c>
      <c r="J44" s="4" t="s">
        <v>84</v>
      </c>
      <c r="K44" s="4" t="s">
        <v>63</v>
      </c>
      <c r="L44" s="4" t="s">
        <v>214</v>
      </c>
      <c r="M44" s="5" t="str">
        <f ca="1">HYPERLINK("#"&amp;CELL("direccion",Tabla_472796!A112),"37")</f>
        <v>37</v>
      </c>
      <c r="N44" s="5" t="s">
        <v>274</v>
      </c>
      <c r="O44" s="5" t="s">
        <v>275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20" x14ac:dyDescent="0.25">
      <c r="A45" s="4">
        <v>2026</v>
      </c>
      <c r="B45" s="3">
        <v>46113</v>
      </c>
      <c r="C45" s="3">
        <v>46203</v>
      </c>
      <c r="D45" s="4" t="s">
        <v>89</v>
      </c>
      <c r="E45" s="4" t="s">
        <v>125</v>
      </c>
      <c r="F45" s="4" t="s">
        <v>207</v>
      </c>
      <c r="G45" s="4" t="s">
        <v>148</v>
      </c>
      <c r="H45" s="4" t="s">
        <v>184</v>
      </c>
      <c r="I45" s="4" t="s">
        <v>57</v>
      </c>
      <c r="J45" s="4" t="s">
        <v>84</v>
      </c>
      <c r="K45" s="4" t="s">
        <v>63</v>
      </c>
      <c r="L45" s="4" t="s">
        <v>212</v>
      </c>
      <c r="M45" s="5" t="str">
        <f ca="1">HYPERLINK("#"&amp;CELL("direccion",Tabla_472796!A115),"38")</f>
        <v>38</v>
      </c>
      <c r="N45" s="5" t="s">
        <v>276</v>
      </c>
      <c r="O45" s="5" t="s">
        <v>228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20" x14ac:dyDescent="0.25">
      <c r="A46" s="4">
        <v>2026</v>
      </c>
      <c r="B46" s="3">
        <v>46113</v>
      </c>
      <c r="C46" s="3">
        <v>46203</v>
      </c>
      <c r="D46" s="4" t="s">
        <v>87</v>
      </c>
      <c r="E46" s="4" t="s">
        <v>126</v>
      </c>
      <c r="F46" s="4" t="s">
        <v>208</v>
      </c>
      <c r="G46" s="4" t="s">
        <v>209</v>
      </c>
      <c r="H46" s="4" t="s">
        <v>210</v>
      </c>
      <c r="I46" s="4" t="s">
        <v>57</v>
      </c>
      <c r="J46" s="4" t="s">
        <v>84</v>
      </c>
      <c r="K46" s="4" t="s">
        <v>63</v>
      </c>
      <c r="L46" s="4" t="s">
        <v>212</v>
      </c>
      <c r="M46" s="5" t="str">
        <f ca="1">HYPERLINK("#"&amp;CELL("direccion",Tabla_472796!A118),"39")</f>
        <v>39</v>
      </c>
      <c r="N46" s="5" t="s">
        <v>277</v>
      </c>
      <c r="O46" s="5" t="s">
        <v>278</v>
      </c>
      <c r="P46" s="4" t="s">
        <v>69</v>
      </c>
      <c r="Q46" s="5" t="s">
        <v>82</v>
      </c>
      <c r="R46" s="4" t="s">
        <v>81</v>
      </c>
      <c r="S46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19" r:id="rId2"/>
    <hyperlink ref="N25" r:id="rId3"/>
    <hyperlink ref="N34" r:id="rId4"/>
    <hyperlink ref="N8" r:id="rId5"/>
    <hyperlink ref="N9" r:id="rId6"/>
    <hyperlink ref="N10" r:id="rId7"/>
    <hyperlink ref="N11" r:id="rId8"/>
    <hyperlink ref="N12" r:id="rId9"/>
    <hyperlink ref="N13" r:id="rId10"/>
    <hyperlink ref="N14" r:id="rId11"/>
    <hyperlink ref="N15" r:id="rId12"/>
    <hyperlink ref="N16" r:id="rId13"/>
    <hyperlink ref="N17" r:id="rId14"/>
    <hyperlink ref="N18" r:id="rId15"/>
    <hyperlink ref="N20" r:id="rId16"/>
    <hyperlink ref="N21" r:id="rId17"/>
    <hyperlink ref="N22" r:id="rId18"/>
    <hyperlink ref="N23" r:id="rId19"/>
    <hyperlink ref="N24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O8" r:id="rId41"/>
    <hyperlink ref="O9" r:id="rId42"/>
    <hyperlink ref="O10" r:id="rId43"/>
    <hyperlink ref="O11" r:id="rId44"/>
    <hyperlink ref="O12" r:id="rId45"/>
    <hyperlink ref="O13" r:id="rId46"/>
    <hyperlink ref="O14" r:id="rId47"/>
    <hyperlink ref="O15" r:id="rId48"/>
    <hyperlink ref="O16" r:id="rId49"/>
    <hyperlink ref="O17" r:id="rId50"/>
    <hyperlink ref="O18" r:id="rId51"/>
    <hyperlink ref="O19" r:id="rId52"/>
    <hyperlink ref="O20" r:id="rId53"/>
    <hyperlink ref="O21" r:id="rId54"/>
    <hyperlink ref="O22" r:id="rId55"/>
    <hyperlink ref="O23" r:id="rId56"/>
    <hyperlink ref="O24" r:id="rId57"/>
    <hyperlink ref="O25" r:id="rId58"/>
    <hyperlink ref="O26" r:id="rId59"/>
    <hyperlink ref="O27" r:id="rId60"/>
    <hyperlink ref="O28" r:id="rId61"/>
    <hyperlink ref="O29" r:id="rId62"/>
    <hyperlink ref="O30" r:id="rId63"/>
    <hyperlink ref="O31" r:id="rId64"/>
    <hyperlink ref="O32" r:id="rId65"/>
    <hyperlink ref="O33" r:id="rId66"/>
    <hyperlink ref="O34" r:id="rId67"/>
    <hyperlink ref="O35" r:id="rId68"/>
    <hyperlink ref="O36" r:id="rId69"/>
    <hyperlink ref="O37" r:id="rId70"/>
    <hyperlink ref="O38" r:id="rId71"/>
    <hyperlink ref="O39" r:id="rId72"/>
    <hyperlink ref="O40" r:id="rId73"/>
    <hyperlink ref="O41" r:id="rId74"/>
    <hyperlink ref="O42" r:id="rId75"/>
    <hyperlink ref="O43" r:id="rId76"/>
    <hyperlink ref="O44" r:id="rId77"/>
    <hyperlink ref="O45" r:id="rId78"/>
    <hyperlink ref="O46" r:id="rId79"/>
    <hyperlink ref="Q9" r:id="rId80"/>
    <hyperlink ref="Q10" r:id="rId81"/>
    <hyperlink ref="Q11" r:id="rId82"/>
    <hyperlink ref="Q12" r:id="rId83"/>
    <hyperlink ref="Q13" r:id="rId84"/>
    <hyperlink ref="Q14" r:id="rId85"/>
    <hyperlink ref="Q15" r:id="rId86"/>
    <hyperlink ref="Q16" r:id="rId87"/>
    <hyperlink ref="Q17" r:id="rId88"/>
    <hyperlink ref="Q18" r:id="rId89"/>
    <hyperlink ref="Q19" r:id="rId90"/>
    <hyperlink ref="Q20" r:id="rId91"/>
    <hyperlink ref="Q21" r:id="rId92"/>
    <hyperlink ref="Q22" r:id="rId93"/>
    <hyperlink ref="Q23" r:id="rId94"/>
    <hyperlink ref="Q24" r:id="rId95"/>
    <hyperlink ref="Q25" r:id="rId96"/>
    <hyperlink ref="Q26" r:id="rId97"/>
    <hyperlink ref="Q27" r:id="rId98"/>
    <hyperlink ref="Q28" r:id="rId99"/>
    <hyperlink ref="Q29" r:id="rId100"/>
    <hyperlink ref="Q30" r:id="rId101"/>
    <hyperlink ref="Q31" r:id="rId102"/>
    <hyperlink ref="Q32" r:id="rId103"/>
    <hyperlink ref="Q33" r:id="rId104"/>
    <hyperlink ref="Q34" r:id="rId105"/>
    <hyperlink ref="Q35" r:id="rId106"/>
    <hyperlink ref="Q36" r:id="rId107"/>
    <hyperlink ref="Q37" r:id="rId108"/>
    <hyperlink ref="Q38" r:id="rId109"/>
    <hyperlink ref="Q39" r:id="rId110"/>
    <hyperlink ref="Q40" r:id="rId111"/>
    <hyperlink ref="Q41" r:id="rId112"/>
    <hyperlink ref="Q42" r:id="rId113"/>
    <hyperlink ref="Q43" r:id="rId114"/>
    <hyperlink ref="Q44" r:id="rId115"/>
    <hyperlink ref="Q45" r:id="rId116"/>
    <hyperlink ref="Q46" r:id="rId1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44958</v>
      </c>
      <c r="C4" s="3">
        <v>45566</v>
      </c>
      <c r="D4" s="4" t="s">
        <v>280</v>
      </c>
      <c r="E4" s="4" t="s">
        <v>281</v>
      </c>
      <c r="F4" s="4" t="s">
        <v>282</v>
      </c>
    </row>
    <row r="5" spans="1:6" x14ac:dyDescent="0.25">
      <c r="A5" s="4">
        <v>1</v>
      </c>
      <c r="B5" s="3">
        <v>43709</v>
      </c>
      <c r="C5" s="3">
        <v>44958</v>
      </c>
      <c r="D5" s="4" t="s">
        <v>283</v>
      </c>
      <c r="E5" s="4" t="s">
        <v>284</v>
      </c>
      <c r="F5" s="4" t="s">
        <v>282</v>
      </c>
    </row>
    <row r="6" spans="1:6" x14ac:dyDescent="0.25">
      <c r="A6" s="4">
        <v>1</v>
      </c>
      <c r="B6" s="3">
        <v>42583</v>
      </c>
      <c r="C6" s="3">
        <v>42795</v>
      </c>
      <c r="D6" s="4" t="s">
        <v>285</v>
      </c>
      <c r="E6" s="4" t="s">
        <v>286</v>
      </c>
      <c r="F6" s="4" t="s">
        <v>282</v>
      </c>
    </row>
    <row r="7" spans="1:6" x14ac:dyDescent="0.25">
      <c r="A7" s="4">
        <v>2</v>
      </c>
      <c r="B7" s="10" t="s">
        <v>287</v>
      </c>
      <c r="C7" s="10">
        <v>43465</v>
      </c>
      <c r="D7" s="4" t="s">
        <v>288</v>
      </c>
      <c r="E7" s="4" t="s">
        <v>289</v>
      </c>
      <c r="F7" s="4" t="s">
        <v>290</v>
      </c>
    </row>
    <row r="8" spans="1:6" x14ac:dyDescent="0.25">
      <c r="A8" s="4">
        <v>2</v>
      </c>
      <c r="B8" s="10">
        <v>43313</v>
      </c>
      <c r="C8" s="10">
        <v>43405</v>
      </c>
      <c r="D8" s="4" t="s">
        <v>291</v>
      </c>
      <c r="E8" s="4" t="s">
        <v>292</v>
      </c>
      <c r="F8" s="4" t="s">
        <v>290</v>
      </c>
    </row>
    <row r="9" spans="1:6" x14ac:dyDescent="0.25">
      <c r="A9" s="4">
        <v>2</v>
      </c>
      <c r="B9" s="10">
        <v>42614</v>
      </c>
      <c r="C9" s="10">
        <v>43101</v>
      </c>
      <c r="D9" s="4" t="s">
        <v>293</v>
      </c>
      <c r="E9" s="4" t="s">
        <v>294</v>
      </c>
      <c r="F9" s="4" t="s">
        <v>290</v>
      </c>
    </row>
    <row r="10" spans="1:6" x14ac:dyDescent="0.25">
      <c r="A10" s="4">
        <v>3</v>
      </c>
      <c r="B10" s="10" t="s">
        <v>287</v>
      </c>
      <c r="C10" s="10" t="s">
        <v>287</v>
      </c>
      <c r="D10" s="4" t="s">
        <v>295</v>
      </c>
      <c r="E10" s="4" t="s">
        <v>296</v>
      </c>
      <c r="F10" s="4" t="s">
        <v>290</v>
      </c>
    </row>
    <row r="11" spans="1:6" x14ac:dyDescent="0.25">
      <c r="A11" s="4">
        <v>3</v>
      </c>
      <c r="B11" s="10">
        <v>43282</v>
      </c>
      <c r="C11" s="10">
        <v>43462</v>
      </c>
      <c r="D11" s="4" t="s">
        <v>297</v>
      </c>
      <c r="E11" s="4" t="s">
        <v>296</v>
      </c>
      <c r="F11" s="4" t="s">
        <v>290</v>
      </c>
    </row>
    <row r="12" spans="1:6" x14ac:dyDescent="0.25">
      <c r="A12" s="4">
        <v>3</v>
      </c>
      <c r="B12" s="10">
        <v>40664</v>
      </c>
      <c r="C12" s="10">
        <v>42125</v>
      </c>
      <c r="D12" s="4" t="s">
        <v>298</v>
      </c>
      <c r="E12" s="4" t="s">
        <v>299</v>
      </c>
      <c r="F12" s="4" t="s">
        <v>290</v>
      </c>
    </row>
    <row r="13" spans="1:6" x14ac:dyDescent="0.25">
      <c r="A13" s="4">
        <v>4</v>
      </c>
      <c r="B13" s="10">
        <v>42979</v>
      </c>
      <c r="C13" s="10">
        <v>43439</v>
      </c>
      <c r="D13" s="4" t="s">
        <v>84</v>
      </c>
      <c r="E13" s="4" t="s">
        <v>300</v>
      </c>
      <c r="F13" s="4" t="s">
        <v>282</v>
      </c>
    </row>
    <row r="14" spans="1:6" x14ac:dyDescent="0.25">
      <c r="A14" s="4">
        <v>4</v>
      </c>
      <c r="B14" s="10">
        <v>42461</v>
      </c>
      <c r="C14" s="10">
        <v>42948</v>
      </c>
      <c r="D14" s="4" t="s">
        <v>84</v>
      </c>
      <c r="E14" s="4" t="s">
        <v>301</v>
      </c>
      <c r="F14" s="4" t="s">
        <v>282</v>
      </c>
    </row>
    <row r="15" spans="1:6" x14ac:dyDescent="0.25">
      <c r="A15" s="4">
        <v>4</v>
      </c>
      <c r="B15" s="10">
        <v>38292</v>
      </c>
      <c r="C15" s="10">
        <v>42430</v>
      </c>
      <c r="D15" s="4" t="s">
        <v>84</v>
      </c>
      <c r="E15" s="4" t="s">
        <v>302</v>
      </c>
      <c r="F15" s="4" t="s">
        <v>282</v>
      </c>
    </row>
    <row r="16" spans="1:6" x14ac:dyDescent="0.25">
      <c r="A16" s="4">
        <v>5</v>
      </c>
      <c r="B16" s="10">
        <v>43678</v>
      </c>
      <c r="C16" s="10">
        <v>43753</v>
      </c>
      <c r="D16" s="4" t="s">
        <v>84</v>
      </c>
      <c r="E16" s="4" t="s">
        <v>302</v>
      </c>
      <c r="F16" s="4" t="s">
        <v>303</v>
      </c>
    </row>
    <row r="17" spans="1:6" x14ac:dyDescent="0.25">
      <c r="A17" s="4">
        <v>5</v>
      </c>
      <c r="B17" s="10">
        <v>43466</v>
      </c>
      <c r="C17" s="10">
        <v>43661</v>
      </c>
      <c r="D17" s="4" t="s">
        <v>84</v>
      </c>
      <c r="E17" s="4" t="s">
        <v>304</v>
      </c>
      <c r="F17" s="4" t="s">
        <v>303</v>
      </c>
    </row>
    <row r="18" spans="1:6" x14ac:dyDescent="0.25">
      <c r="A18" s="4">
        <v>5</v>
      </c>
      <c r="B18" s="10">
        <v>42979</v>
      </c>
      <c r="C18" s="10">
        <v>43465</v>
      </c>
      <c r="D18" s="4" t="s">
        <v>84</v>
      </c>
      <c r="E18" s="4" t="s">
        <v>305</v>
      </c>
      <c r="F18" s="4" t="s">
        <v>303</v>
      </c>
    </row>
    <row r="19" spans="1:6" x14ac:dyDescent="0.25">
      <c r="A19" s="4">
        <v>6</v>
      </c>
      <c r="B19" s="10">
        <v>44228</v>
      </c>
      <c r="C19" s="10">
        <v>44592</v>
      </c>
      <c r="D19" s="4" t="s">
        <v>306</v>
      </c>
      <c r="E19" s="4" t="s">
        <v>307</v>
      </c>
      <c r="F19" s="4" t="s">
        <v>282</v>
      </c>
    </row>
    <row r="20" spans="1:6" x14ac:dyDescent="0.25">
      <c r="A20" s="4">
        <v>6</v>
      </c>
      <c r="B20" s="10">
        <v>43466</v>
      </c>
      <c r="C20" s="10">
        <v>44227</v>
      </c>
      <c r="D20" s="4" t="s">
        <v>308</v>
      </c>
      <c r="E20" s="4" t="s">
        <v>309</v>
      </c>
      <c r="F20" s="4" t="s">
        <v>282</v>
      </c>
    </row>
    <row r="21" spans="1:6" x14ac:dyDescent="0.25">
      <c r="A21" s="4">
        <v>6</v>
      </c>
      <c r="B21" s="10" t="s">
        <v>287</v>
      </c>
      <c r="C21" s="10">
        <v>43438</v>
      </c>
      <c r="D21" s="4" t="s">
        <v>310</v>
      </c>
      <c r="E21" s="4" t="s">
        <v>311</v>
      </c>
      <c r="F21" s="4" t="s">
        <v>282</v>
      </c>
    </row>
    <row r="22" spans="1:6" x14ac:dyDescent="0.25">
      <c r="A22" s="4">
        <v>7</v>
      </c>
      <c r="B22" s="10">
        <v>43512</v>
      </c>
      <c r="C22" s="10">
        <v>43524</v>
      </c>
      <c r="D22" s="4" t="s">
        <v>84</v>
      </c>
      <c r="E22" s="4" t="s">
        <v>312</v>
      </c>
      <c r="F22" s="4" t="s">
        <v>282</v>
      </c>
    </row>
    <row r="23" spans="1:6" x14ac:dyDescent="0.25">
      <c r="A23" s="4">
        <v>7</v>
      </c>
      <c r="B23" s="10">
        <v>42644</v>
      </c>
      <c r="C23" s="10">
        <v>43465</v>
      </c>
      <c r="D23" s="4" t="s">
        <v>84</v>
      </c>
      <c r="E23" s="4" t="s">
        <v>313</v>
      </c>
      <c r="F23" s="4" t="s">
        <v>282</v>
      </c>
    </row>
    <row r="24" spans="1:6" x14ac:dyDescent="0.25">
      <c r="A24" s="4">
        <v>7</v>
      </c>
      <c r="B24" s="11">
        <v>2005</v>
      </c>
      <c r="C24" s="10">
        <v>42614</v>
      </c>
      <c r="D24" s="4" t="s">
        <v>84</v>
      </c>
      <c r="E24" s="4" t="s">
        <v>302</v>
      </c>
      <c r="F24" s="4" t="s">
        <v>282</v>
      </c>
    </row>
    <row r="25" spans="1:6" x14ac:dyDescent="0.25">
      <c r="A25" s="4">
        <v>8</v>
      </c>
      <c r="B25" s="10">
        <v>41944</v>
      </c>
      <c r="C25" s="10">
        <v>43465</v>
      </c>
      <c r="D25" s="4" t="s">
        <v>314</v>
      </c>
      <c r="E25" s="4" t="s">
        <v>315</v>
      </c>
      <c r="F25" s="4" t="s">
        <v>282</v>
      </c>
    </row>
    <row r="26" spans="1:6" x14ac:dyDescent="0.25">
      <c r="A26" s="4">
        <v>8</v>
      </c>
      <c r="B26" s="10">
        <v>41091</v>
      </c>
      <c r="C26" s="10">
        <v>41943</v>
      </c>
      <c r="D26" s="4" t="s">
        <v>314</v>
      </c>
      <c r="E26" s="4" t="s">
        <v>316</v>
      </c>
      <c r="F26" s="4" t="s">
        <v>282</v>
      </c>
    </row>
    <row r="27" spans="1:6" x14ac:dyDescent="0.25">
      <c r="A27" s="4">
        <v>8</v>
      </c>
      <c r="B27" s="10">
        <v>40770</v>
      </c>
      <c r="C27" s="10">
        <v>41090</v>
      </c>
      <c r="D27" s="4" t="s">
        <v>314</v>
      </c>
      <c r="E27" s="4" t="s">
        <v>304</v>
      </c>
      <c r="F27" s="4" t="s">
        <v>282</v>
      </c>
    </row>
    <row r="28" spans="1:6" x14ac:dyDescent="0.25">
      <c r="A28" s="4">
        <v>9</v>
      </c>
      <c r="B28" s="10">
        <v>43709</v>
      </c>
      <c r="C28" s="10">
        <v>44075</v>
      </c>
      <c r="D28" s="4" t="s">
        <v>317</v>
      </c>
      <c r="E28" s="4" t="s">
        <v>318</v>
      </c>
      <c r="F28" s="4" t="s">
        <v>319</v>
      </c>
    </row>
    <row r="29" spans="1:6" x14ac:dyDescent="0.25">
      <c r="A29" s="4">
        <v>9</v>
      </c>
      <c r="B29" s="10">
        <v>43678</v>
      </c>
      <c r="C29" s="10">
        <v>43709</v>
      </c>
      <c r="D29" s="4" t="s">
        <v>320</v>
      </c>
      <c r="E29" s="4" t="s">
        <v>321</v>
      </c>
      <c r="F29" s="4" t="s">
        <v>319</v>
      </c>
    </row>
    <row r="30" spans="1:6" x14ac:dyDescent="0.25">
      <c r="A30" s="4">
        <v>9</v>
      </c>
      <c r="B30" s="10" t="s">
        <v>322</v>
      </c>
      <c r="C30" s="10" t="s">
        <v>322</v>
      </c>
      <c r="D30" s="4" t="s">
        <v>322</v>
      </c>
      <c r="E30" s="4" t="s">
        <v>322</v>
      </c>
      <c r="F30" s="4" t="s">
        <v>322</v>
      </c>
    </row>
    <row r="31" spans="1:6" x14ac:dyDescent="0.25">
      <c r="A31" s="4">
        <v>10</v>
      </c>
      <c r="B31" s="3">
        <v>44075</v>
      </c>
      <c r="C31" s="3">
        <v>44593</v>
      </c>
      <c r="D31" s="4" t="s">
        <v>323</v>
      </c>
      <c r="E31" s="4" t="s">
        <v>296</v>
      </c>
      <c r="F31" s="4" t="s">
        <v>319</v>
      </c>
    </row>
    <row r="32" spans="1:6" x14ac:dyDescent="0.25">
      <c r="A32" s="4">
        <v>10</v>
      </c>
      <c r="B32" s="3">
        <v>43405</v>
      </c>
      <c r="C32" s="3">
        <v>43891</v>
      </c>
      <c r="D32" s="4" t="s">
        <v>324</v>
      </c>
      <c r="E32" s="4" t="s">
        <v>325</v>
      </c>
      <c r="F32" s="4" t="s">
        <v>319</v>
      </c>
    </row>
    <row r="33" spans="1:6" x14ac:dyDescent="0.25">
      <c r="A33" s="4">
        <v>10</v>
      </c>
      <c r="B33" s="3">
        <v>41760</v>
      </c>
      <c r="C33" s="3">
        <v>43282</v>
      </c>
      <c r="D33" s="4" t="s">
        <v>326</v>
      </c>
      <c r="E33" s="4" t="s">
        <v>327</v>
      </c>
      <c r="F33" s="4" t="s">
        <v>328</v>
      </c>
    </row>
    <row r="34" spans="1:6" x14ac:dyDescent="0.25">
      <c r="A34" s="4">
        <v>11</v>
      </c>
      <c r="B34" s="3">
        <v>44332</v>
      </c>
      <c r="C34" s="3">
        <v>45351</v>
      </c>
      <c r="D34" s="4" t="s">
        <v>283</v>
      </c>
      <c r="E34" s="4" t="s">
        <v>329</v>
      </c>
      <c r="F34" s="4" t="s">
        <v>282</v>
      </c>
    </row>
    <row r="35" spans="1:6" x14ac:dyDescent="0.25">
      <c r="A35" s="4">
        <v>11</v>
      </c>
      <c r="B35" s="3">
        <v>43571</v>
      </c>
      <c r="C35" s="3">
        <v>44331</v>
      </c>
      <c r="D35" s="4" t="s">
        <v>283</v>
      </c>
      <c r="E35" s="4" t="s">
        <v>330</v>
      </c>
      <c r="F35" s="4" t="s">
        <v>282</v>
      </c>
    </row>
    <row r="36" spans="1:6" x14ac:dyDescent="0.25">
      <c r="A36" s="4">
        <v>11</v>
      </c>
      <c r="B36" s="3">
        <v>43191</v>
      </c>
      <c r="C36" s="3">
        <v>43570</v>
      </c>
      <c r="D36" s="4" t="s">
        <v>283</v>
      </c>
      <c r="E36" s="4" t="s">
        <v>331</v>
      </c>
      <c r="F36" s="4" t="s">
        <v>282</v>
      </c>
    </row>
    <row r="37" spans="1:6" x14ac:dyDescent="0.25">
      <c r="A37" s="4">
        <v>12</v>
      </c>
      <c r="B37" s="3" t="s">
        <v>332</v>
      </c>
      <c r="C37" s="3" t="s">
        <v>332</v>
      </c>
      <c r="D37" s="4" t="s">
        <v>332</v>
      </c>
      <c r="E37" s="4" t="s">
        <v>332</v>
      </c>
      <c r="F37" s="4" t="s">
        <v>332</v>
      </c>
    </row>
    <row r="38" spans="1:6" x14ac:dyDescent="0.25">
      <c r="A38" s="4">
        <v>12</v>
      </c>
      <c r="B38" s="3" t="s">
        <v>332</v>
      </c>
      <c r="C38" s="3" t="s">
        <v>332</v>
      </c>
      <c r="D38" s="4" t="s">
        <v>332</v>
      </c>
      <c r="E38" s="4" t="s">
        <v>332</v>
      </c>
      <c r="F38" s="4" t="s">
        <v>332</v>
      </c>
    </row>
    <row r="39" spans="1:6" x14ac:dyDescent="0.25">
      <c r="A39" s="4">
        <v>12</v>
      </c>
      <c r="B39" s="3" t="s">
        <v>332</v>
      </c>
      <c r="C39" s="3" t="s">
        <v>332</v>
      </c>
      <c r="D39" s="4" t="s">
        <v>332</v>
      </c>
      <c r="E39" s="4" t="s">
        <v>332</v>
      </c>
      <c r="F39" s="4" t="s">
        <v>332</v>
      </c>
    </row>
    <row r="40" spans="1:6" x14ac:dyDescent="0.25">
      <c r="A40" s="4">
        <v>13</v>
      </c>
      <c r="B40" s="3">
        <v>45885</v>
      </c>
      <c r="C40" s="3">
        <v>45900</v>
      </c>
      <c r="D40" s="4" t="s">
        <v>306</v>
      </c>
      <c r="E40" s="4" t="s">
        <v>333</v>
      </c>
      <c r="F40" s="4" t="s">
        <v>282</v>
      </c>
    </row>
    <row r="41" spans="1:6" x14ac:dyDescent="0.25">
      <c r="A41" s="4">
        <v>13</v>
      </c>
      <c r="B41" s="3">
        <v>45612</v>
      </c>
      <c r="C41" s="3">
        <v>45884</v>
      </c>
      <c r="D41" s="4" t="s">
        <v>306</v>
      </c>
      <c r="E41" s="4" t="s">
        <v>334</v>
      </c>
      <c r="F41" s="4" t="s">
        <v>282</v>
      </c>
    </row>
    <row r="42" spans="1:6" x14ac:dyDescent="0.25">
      <c r="A42" s="4">
        <v>13</v>
      </c>
      <c r="B42" s="10">
        <v>43160</v>
      </c>
      <c r="C42" s="10" t="s">
        <v>287</v>
      </c>
      <c r="D42" s="4" t="s">
        <v>283</v>
      </c>
      <c r="E42" s="4" t="s">
        <v>335</v>
      </c>
      <c r="F42" s="4" t="s">
        <v>282</v>
      </c>
    </row>
    <row r="43" spans="1:6" x14ac:dyDescent="0.25">
      <c r="A43" s="4">
        <v>14</v>
      </c>
      <c r="B43" s="11">
        <v>2017</v>
      </c>
      <c r="C43" s="11">
        <v>2018</v>
      </c>
      <c r="D43" s="4" t="s">
        <v>84</v>
      </c>
      <c r="E43" s="4" t="s">
        <v>336</v>
      </c>
      <c r="F43" s="4" t="s">
        <v>337</v>
      </c>
    </row>
    <row r="44" spans="1:6" x14ac:dyDescent="0.25">
      <c r="A44" s="4">
        <v>14</v>
      </c>
      <c r="B44" s="11">
        <v>2012</v>
      </c>
      <c r="C44" s="11">
        <v>2017</v>
      </c>
      <c r="D44" s="4" t="s">
        <v>84</v>
      </c>
      <c r="E44" s="4" t="s">
        <v>338</v>
      </c>
      <c r="F44" s="4" t="s">
        <v>337</v>
      </c>
    </row>
    <row r="45" spans="1:6" x14ac:dyDescent="0.25">
      <c r="A45" s="4">
        <v>14</v>
      </c>
      <c r="B45" s="11">
        <v>2000</v>
      </c>
      <c r="C45" s="11">
        <v>2011</v>
      </c>
      <c r="D45" s="4" t="s">
        <v>84</v>
      </c>
      <c r="E45" s="4" t="s">
        <v>339</v>
      </c>
      <c r="F45" s="4" t="s">
        <v>337</v>
      </c>
    </row>
    <row r="46" spans="1:6" x14ac:dyDescent="0.25">
      <c r="A46" s="4">
        <v>15</v>
      </c>
      <c r="B46" s="10" t="s">
        <v>164</v>
      </c>
      <c r="C46" s="10" t="s">
        <v>164</v>
      </c>
      <c r="D46" s="4" t="s">
        <v>164</v>
      </c>
      <c r="E46" s="4" t="s">
        <v>164</v>
      </c>
      <c r="F46" s="4" t="s">
        <v>164</v>
      </c>
    </row>
    <row r="47" spans="1:6" x14ac:dyDescent="0.25">
      <c r="A47" s="4">
        <v>15</v>
      </c>
      <c r="B47" s="10" t="s">
        <v>164</v>
      </c>
      <c r="C47" s="10" t="s">
        <v>164</v>
      </c>
      <c r="D47" s="4" t="s">
        <v>164</v>
      </c>
      <c r="E47" s="4" t="s">
        <v>164</v>
      </c>
      <c r="F47" s="4" t="s">
        <v>164</v>
      </c>
    </row>
    <row r="48" spans="1:6" x14ac:dyDescent="0.25">
      <c r="A48" s="4">
        <v>15</v>
      </c>
      <c r="B48" s="10" t="s">
        <v>164</v>
      </c>
      <c r="C48" s="10" t="s">
        <v>164</v>
      </c>
      <c r="D48" s="4" t="s">
        <v>164</v>
      </c>
      <c r="E48" s="4" t="s">
        <v>164</v>
      </c>
      <c r="F48" s="4" t="s">
        <v>164</v>
      </c>
    </row>
    <row r="49" spans="1:6" x14ac:dyDescent="0.25">
      <c r="A49" s="4">
        <v>16</v>
      </c>
      <c r="B49" s="10">
        <v>42979</v>
      </c>
      <c r="C49" s="10">
        <v>43465</v>
      </c>
      <c r="D49" s="4" t="s">
        <v>288</v>
      </c>
      <c r="E49" s="4" t="s">
        <v>340</v>
      </c>
      <c r="F49" s="4" t="s">
        <v>341</v>
      </c>
    </row>
    <row r="50" spans="1:6" x14ac:dyDescent="0.25">
      <c r="A50" s="4">
        <v>16</v>
      </c>
      <c r="B50" s="10">
        <v>41898</v>
      </c>
      <c r="C50" s="10">
        <v>42978</v>
      </c>
      <c r="D50" s="4" t="s">
        <v>84</v>
      </c>
      <c r="E50" s="4" t="s">
        <v>342</v>
      </c>
      <c r="F50" s="4" t="s">
        <v>341</v>
      </c>
    </row>
    <row r="51" spans="1:6" x14ac:dyDescent="0.25">
      <c r="A51" s="4">
        <v>16</v>
      </c>
      <c r="B51" s="10">
        <v>41289</v>
      </c>
      <c r="C51" s="10">
        <v>41897</v>
      </c>
      <c r="D51" s="4" t="s">
        <v>84</v>
      </c>
      <c r="E51" s="4" t="s">
        <v>343</v>
      </c>
      <c r="F51" s="4" t="s">
        <v>341</v>
      </c>
    </row>
    <row r="52" spans="1:6" x14ac:dyDescent="0.25">
      <c r="A52" s="4">
        <v>17</v>
      </c>
      <c r="B52" s="10">
        <v>45824</v>
      </c>
      <c r="C52" s="10">
        <v>45900</v>
      </c>
      <c r="D52" s="4" t="s">
        <v>344</v>
      </c>
      <c r="E52" s="4" t="s">
        <v>345</v>
      </c>
      <c r="F52" s="4" t="s">
        <v>346</v>
      </c>
    </row>
    <row r="53" spans="1:6" x14ac:dyDescent="0.25">
      <c r="A53" s="4">
        <v>17</v>
      </c>
      <c r="B53" s="10">
        <v>45078</v>
      </c>
      <c r="C53" s="10" t="s">
        <v>287</v>
      </c>
      <c r="D53" s="4" t="s">
        <v>347</v>
      </c>
      <c r="E53" s="4" t="s">
        <v>330</v>
      </c>
      <c r="F53" s="4" t="s">
        <v>346</v>
      </c>
    </row>
    <row r="54" spans="1:6" x14ac:dyDescent="0.25">
      <c r="A54" s="4">
        <v>17</v>
      </c>
      <c r="B54" s="10">
        <v>44728</v>
      </c>
      <c r="C54" s="10">
        <v>45077</v>
      </c>
      <c r="D54" s="4" t="s">
        <v>348</v>
      </c>
      <c r="E54" s="4" t="s">
        <v>330</v>
      </c>
      <c r="F54" s="4" t="s">
        <v>346</v>
      </c>
    </row>
    <row r="55" spans="1:6" x14ac:dyDescent="0.25">
      <c r="A55" s="4">
        <v>18</v>
      </c>
      <c r="B55" s="3" t="s">
        <v>332</v>
      </c>
      <c r="C55" s="3" t="s">
        <v>332</v>
      </c>
      <c r="D55" s="4" t="s">
        <v>332</v>
      </c>
      <c r="E55" s="4" t="s">
        <v>332</v>
      </c>
      <c r="F55" s="4" t="s">
        <v>332</v>
      </c>
    </row>
    <row r="56" spans="1:6" x14ac:dyDescent="0.25">
      <c r="A56" s="4">
        <v>18</v>
      </c>
      <c r="B56" s="3" t="s">
        <v>332</v>
      </c>
      <c r="C56" s="3" t="s">
        <v>332</v>
      </c>
      <c r="D56" s="4" t="s">
        <v>332</v>
      </c>
      <c r="E56" s="4" t="s">
        <v>332</v>
      </c>
      <c r="F56" s="4" t="s">
        <v>332</v>
      </c>
    </row>
    <row r="57" spans="1:6" x14ac:dyDescent="0.25">
      <c r="A57" s="4">
        <v>18</v>
      </c>
      <c r="B57" s="3" t="s">
        <v>332</v>
      </c>
      <c r="C57" s="3" t="s">
        <v>332</v>
      </c>
      <c r="D57" s="4" t="s">
        <v>332</v>
      </c>
      <c r="E57" s="4" t="s">
        <v>332</v>
      </c>
      <c r="F57" s="4" t="s">
        <v>332</v>
      </c>
    </row>
    <row r="58" spans="1:6" x14ac:dyDescent="0.25">
      <c r="A58" s="4">
        <v>19</v>
      </c>
      <c r="B58" s="3">
        <v>45078</v>
      </c>
      <c r="C58" s="3">
        <v>45323</v>
      </c>
      <c r="D58" s="4" t="s">
        <v>349</v>
      </c>
      <c r="E58" s="4" t="s">
        <v>350</v>
      </c>
      <c r="F58" s="4" t="s">
        <v>282</v>
      </c>
    </row>
    <row r="59" spans="1:6" x14ac:dyDescent="0.25">
      <c r="A59" s="4">
        <v>19</v>
      </c>
      <c r="B59" s="3">
        <v>37895</v>
      </c>
      <c r="C59" s="3">
        <v>45078</v>
      </c>
      <c r="D59" s="4" t="s">
        <v>351</v>
      </c>
      <c r="E59" s="4" t="s">
        <v>352</v>
      </c>
      <c r="F59" s="4" t="s">
        <v>282</v>
      </c>
    </row>
    <row r="60" spans="1:6" x14ac:dyDescent="0.25">
      <c r="A60" s="4">
        <v>19</v>
      </c>
      <c r="B60" s="3">
        <v>34366</v>
      </c>
      <c r="C60" s="3">
        <v>37773</v>
      </c>
      <c r="D60" s="4" t="s">
        <v>353</v>
      </c>
      <c r="E60" s="4" t="s">
        <v>354</v>
      </c>
      <c r="F60" s="4" t="s">
        <v>282</v>
      </c>
    </row>
    <row r="61" spans="1:6" x14ac:dyDescent="0.25">
      <c r="A61" s="4">
        <v>20</v>
      </c>
      <c r="B61" s="10" t="s">
        <v>287</v>
      </c>
      <c r="C61" s="10" t="s">
        <v>287</v>
      </c>
      <c r="D61" s="4" t="s">
        <v>322</v>
      </c>
      <c r="E61" s="4" t="s">
        <v>355</v>
      </c>
      <c r="F61" s="4" t="s">
        <v>356</v>
      </c>
    </row>
    <row r="62" spans="1:6" x14ac:dyDescent="0.25">
      <c r="A62" s="4">
        <v>20</v>
      </c>
      <c r="B62" s="10" t="s">
        <v>287</v>
      </c>
      <c r="C62" s="10" t="s">
        <v>287</v>
      </c>
      <c r="D62" s="4" t="s">
        <v>357</v>
      </c>
      <c r="E62" s="4" t="s">
        <v>358</v>
      </c>
      <c r="F62" s="4" t="s">
        <v>356</v>
      </c>
    </row>
    <row r="63" spans="1:6" x14ac:dyDescent="0.25">
      <c r="A63" s="4">
        <v>20</v>
      </c>
      <c r="B63" s="10" t="s">
        <v>287</v>
      </c>
      <c r="C63" s="10" t="s">
        <v>287</v>
      </c>
      <c r="D63" s="4" t="s">
        <v>359</v>
      </c>
      <c r="E63" s="4" t="s">
        <v>360</v>
      </c>
      <c r="F63" s="4" t="s">
        <v>356</v>
      </c>
    </row>
    <row r="64" spans="1:6" x14ac:dyDescent="0.25">
      <c r="A64" s="4">
        <v>21</v>
      </c>
      <c r="B64" s="10">
        <v>34623</v>
      </c>
      <c r="C64" s="10">
        <v>44027</v>
      </c>
      <c r="D64" s="4" t="s">
        <v>361</v>
      </c>
      <c r="E64" s="4" t="s">
        <v>362</v>
      </c>
      <c r="F64" s="4" t="s">
        <v>282</v>
      </c>
    </row>
    <row r="65" spans="1:6" x14ac:dyDescent="0.25">
      <c r="A65" s="4">
        <v>21</v>
      </c>
      <c r="B65" s="10">
        <v>34029</v>
      </c>
      <c r="C65" s="10">
        <v>34486</v>
      </c>
      <c r="D65" s="4" t="s">
        <v>363</v>
      </c>
      <c r="E65" s="4" t="s">
        <v>364</v>
      </c>
      <c r="F65" s="4" t="s">
        <v>282</v>
      </c>
    </row>
    <row r="66" spans="1:6" x14ac:dyDescent="0.25">
      <c r="A66" s="4">
        <v>21</v>
      </c>
      <c r="B66" s="10" t="s">
        <v>322</v>
      </c>
      <c r="C66" s="10" t="s">
        <v>322</v>
      </c>
      <c r="D66" s="4" t="s">
        <v>322</v>
      </c>
      <c r="E66" s="4" t="s">
        <v>322</v>
      </c>
      <c r="F66" s="4" t="s">
        <v>322</v>
      </c>
    </row>
    <row r="67" spans="1:6" x14ac:dyDescent="0.25">
      <c r="A67" s="4">
        <v>22</v>
      </c>
      <c r="B67" s="10" t="s">
        <v>164</v>
      </c>
      <c r="C67" s="10" t="s">
        <v>164</v>
      </c>
      <c r="D67" s="4" t="s">
        <v>164</v>
      </c>
      <c r="E67" s="4" t="s">
        <v>164</v>
      </c>
      <c r="F67" s="4" t="s">
        <v>164</v>
      </c>
    </row>
    <row r="68" spans="1:6" x14ac:dyDescent="0.25">
      <c r="A68" s="4">
        <v>22</v>
      </c>
      <c r="B68" s="10" t="s">
        <v>164</v>
      </c>
      <c r="C68" s="10" t="s">
        <v>164</v>
      </c>
      <c r="D68" s="4" t="s">
        <v>164</v>
      </c>
      <c r="E68" s="4" t="s">
        <v>164</v>
      </c>
      <c r="F68" s="4" t="s">
        <v>164</v>
      </c>
    </row>
    <row r="69" spans="1:6" x14ac:dyDescent="0.25">
      <c r="A69" s="4">
        <v>22</v>
      </c>
      <c r="B69" s="10" t="s">
        <v>164</v>
      </c>
      <c r="C69" s="10" t="s">
        <v>164</v>
      </c>
      <c r="D69" s="4" t="s">
        <v>164</v>
      </c>
      <c r="E69" s="4" t="s">
        <v>164</v>
      </c>
      <c r="F69" s="4" t="s">
        <v>164</v>
      </c>
    </row>
    <row r="70" spans="1:6" x14ac:dyDescent="0.25">
      <c r="A70" s="4">
        <v>23</v>
      </c>
      <c r="B70" s="10">
        <v>39508</v>
      </c>
      <c r="C70" s="10">
        <v>43435</v>
      </c>
      <c r="D70" s="4" t="s">
        <v>84</v>
      </c>
      <c r="E70" s="4" t="s">
        <v>365</v>
      </c>
      <c r="F70" s="4" t="s">
        <v>290</v>
      </c>
    </row>
    <row r="71" spans="1:6" x14ac:dyDescent="0.25">
      <c r="A71" s="4">
        <v>23</v>
      </c>
      <c r="B71" s="10">
        <v>36739</v>
      </c>
      <c r="C71" s="10">
        <v>39479</v>
      </c>
      <c r="D71" s="4" t="s">
        <v>366</v>
      </c>
      <c r="E71" s="4" t="s">
        <v>367</v>
      </c>
      <c r="F71" s="4" t="s">
        <v>290</v>
      </c>
    </row>
    <row r="72" spans="1:6" x14ac:dyDescent="0.25">
      <c r="A72" s="4">
        <v>23</v>
      </c>
      <c r="B72" s="10">
        <v>33117</v>
      </c>
      <c r="C72" s="10">
        <v>36708</v>
      </c>
      <c r="D72" s="4" t="s">
        <v>366</v>
      </c>
      <c r="E72" s="4" t="s">
        <v>368</v>
      </c>
      <c r="F72" s="4" t="s">
        <v>290</v>
      </c>
    </row>
    <row r="73" spans="1:6" x14ac:dyDescent="0.25">
      <c r="A73" s="4">
        <v>24</v>
      </c>
      <c r="B73" s="10">
        <v>32874</v>
      </c>
      <c r="C73" s="10" t="s">
        <v>287</v>
      </c>
      <c r="D73" s="4" t="s">
        <v>288</v>
      </c>
      <c r="E73" s="4" t="s">
        <v>322</v>
      </c>
      <c r="F73" s="4" t="s">
        <v>369</v>
      </c>
    </row>
    <row r="74" spans="1:6" x14ac:dyDescent="0.25">
      <c r="A74" s="4">
        <v>24</v>
      </c>
      <c r="B74" s="11">
        <v>1989</v>
      </c>
      <c r="C74" s="11">
        <v>1989</v>
      </c>
      <c r="D74" s="4" t="s">
        <v>370</v>
      </c>
      <c r="E74" s="4" t="s">
        <v>371</v>
      </c>
      <c r="F74" s="4" t="s">
        <v>369</v>
      </c>
    </row>
    <row r="75" spans="1:6" x14ac:dyDescent="0.25">
      <c r="A75" s="4">
        <v>24</v>
      </c>
      <c r="B75" s="10" t="s">
        <v>287</v>
      </c>
      <c r="C75" s="10" t="s">
        <v>287</v>
      </c>
      <c r="D75" s="4" t="s">
        <v>372</v>
      </c>
      <c r="E75" s="4" t="s">
        <v>373</v>
      </c>
      <c r="F75" s="4" t="s">
        <v>369</v>
      </c>
    </row>
    <row r="76" spans="1:6" x14ac:dyDescent="0.25">
      <c r="A76" s="4">
        <v>25</v>
      </c>
      <c r="B76" s="10">
        <v>44682</v>
      </c>
      <c r="C76" s="10" t="s">
        <v>287</v>
      </c>
      <c r="D76" s="4" t="s">
        <v>283</v>
      </c>
      <c r="E76" s="4" t="s">
        <v>374</v>
      </c>
      <c r="F76" s="4" t="s">
        <v>282</v>
      </c>
    </row>
    <row r="77" spans="1:6" x14ac:dyDescent="0.25">
      <c r="A77" s="4">
        <v>25</v>
      </c>
      <c r="B77" s="10">
        <v>44378</v>
      </c>
      <c r="C77" s="10">
        <v>44652</v>
      </c>
      <c r="D77" s="4" t="s">
        <v>375</v>
      </c>
      <c r="E77" s="4" t="s">
        <v>322</v>
      </c>
      <c r="F77" s="4" t="s">
        <v>282</v>
      </c>
    </row>
    <row r="78" spans="1:6" x14ac:dyDescent="0.25">
      <c r="A78" s="4">
        <v>25</v>
      </c>
      <c r="B78" s="3">
        <v>43132</v>
      </c>
      <c r="C78" s="3">
        <v>44136</v>
      </c>
      <c r="D78" s="4" t="s">
        <v>376</v>
      </c>
      <c r="E78" s="4" t="s">
        <v>322</v>
      </c>
      <c r="F78" s="4" t="s">
        <v>282</v>
      </c>
    </row>
    <row r="79" spans="1:6" x14ac:dyDescent="0.25">
      <c r="A79" s="4">
        <v>26</v>
      </c>
      <c r="B79" s="3">
        <v>45809</v>
      </c>
      <c r="C79" s="3">
        <v>46022</v>
      </c>
      <c r="D79" s="4" t="s">
        <v>306</v>
      </c>
      <c r="E79" s="4" t="s">
        <v>377</v>
      </c>
      <c r="F79" s="4" t="s">
        <v>290</v>
      </c>
    </row>
    <row r="80" spans="1:6" x14ac:dyDescent="0.25">
      <c r="A80" s="4">
        <v>26</v>
      </c>
      <c r="B80" s="3">
        <v>45660</v>
      </c>
      <c r="C80" s="9">
        <v>2025</v>
      </c>
      <c r="D80" s="4" t="s">
        <v>378</v>
      </c>
      <c r="E80" s="4" t="s">
        <v>379</v>
      </c>
      <c r="F80" s="4" t="s">
        <v>290</v>
      </c>
    </row>
    <row r="81" spans="1:6" x14ac:dyDescent="0.25">
      <c r="A81" s="4">
        <v>26</v>
      </c>
      <c r="B81" s="3">
        <v>45108</v>
      </c>
      <c r="C81" s="3">
        <v>45660</v>
      </c>
      <c r="D81" s="4" t="s">
        <v>322</v>
      </c>
      <c r="E81" s="4" t="s">
        <v>380</v>
      </c>
      <c r="F81" s="4" t="s">
        <v>290</v>
      </c>
    </row>
    <row r="82" spans="1:6" x14ac:dyDescent="0.25">
      <c r="A82" s="4">
        <v>27</v>
      </c>
      <c r="B82" s="3" t="s">
        <v>332</v>
      </c>
      <c r="C82" s="3" t="s">
        <v>332</v>
      </c>
      <c r="D82" s="4" t="s">
        <v>332</v>
      </c>
      <c r="E82" s="4" t="s">
        <v>332</v>
      </c>
      <c r="F82" s="4" t="s">
        <v>332</v>
      </c>
    </row>
    <row r="83" spans="1:6" x14ac:dyDescent="0.25">
      <c r="A83" s="4">
        <v>27</v>
      </c>
      <c r="B83" s="3" t="s">
        <v>332</v>
      </c>
      <c r="C83" s="3" t="s">
        <v>332</v>
      </c>
      <c r="D83" s="4" t="s">
        <v>332</v>
      </c>
      <c r="E83" s="4" t="s">
        <v>332</v>
      </c>
      <c r="F83" s="4" t="s">
        <v>332</v>
      </c>
    </row>
    <row r="84" spans="1:6" x14ac:dyDescent="0.25">
      <c r="A84" s="4">
        <v>27</v>
      </c>
      <c r="B84" s="3" t="s">
        <v>332</v>
      </c>
      <c r="C84" s="3" t="s">
        <v>332</v>
      </c>
      <c r="D84" s="4" t="s">
        <v>332</v>
      </c>
      <c r="E84" s="4" t="s">
        <v>332</v>
      </c>
      <c r="F84" s="4" t="s">
        <v>332</v>
      </c>
    </row>
    <row r="85" spans="1:6" x14ac:dyDescent="0.25">
      <c r="A85" s="4">
        <v>28</v>
      </c>
      <c r="B85" s="3">
        <v>44058</v>
      </c>
      <c r="C85" s="3">
        <v>44270</v>
      </c>
      <c r="D85" s="4" t="s">
        <v>306</v>
      </c>
      <c r="E85" s="4" t="s">
        <v>381</v>
      </c>
      <c r="F85" s="4" t="s">
        <v>290</v>
      </c>
    </row>
    <row r="86" spans="1:6" x14ac:dyDescent="0.25">
      <c r="A86" s="4">
        <v>28</v>
      </c>
      <c r="B86" s="3">
        <v>43040</v>
      </c>
      <c r="C86" s="3">
        <v>43556</v>
      </c>
      <c r="D86" s="4" t="s">
        <v>382</v>
      </c>
      <c r="E86" s="4" t="s">
        <v>383</v>
      </c>
      <c r="F86" s="4" t="s">
        <v>290</v>
      </c>
    </row>
    <row r="87" spans="1:6" x14ac:dyDescent="0.25">
      <c r="A87" s="4">
        <v>28</v>
      </c>
      <c r="B87" s="3">
        <v>42887</v>
      </c>
      <c r="C87" s="3">
        <v>43009</v>
      </c>
      <c r="D87" s="4" t="s">
        <v>382</v>
      </c>
      <c r="E87" s="4" t="s">
        <v>384</v>
      </c>
      <c r="F87" s="4" t="s">
        <v>290</v>
      </c>
    </row>
    <row r="88" spans="1:6" x14ac:dyDescent="0.25">
      <c r="A88" s="4">
        <v>29</v>
      </c>
      <c r="B88" s="3">
        <v>45870</v>
      </c>
      <c r="C88" s="3">
        <v>45900</v>
      </c>
      <c r="D88" s="4" t="s">
        <v>385</v>
      </c>
      <c r="E88" s="4" t="s">
        <v>386</v>
      </c>
      <c r="F88" s="4" t="s">
        <v>290</v>
      </c>
    </row>
    <row r="89" spans="1:6" x14ac:dyDescent="0.25">
      <c r="A89" s="4">
        <v>29</v>
      </c>
      <c r="B89" s="3">
        <v>44348</v>
      </c>
      <c r="C89" s="3">
        <v>45869</v>
      </c>
      <c r="D89" s="4" t="s">
        <v>387</v>
      </c>
      <c r="E89" s="4" t="s">
        <v>388</v>
      </c>
      <c r="F89" s="4" t="s">
        <v>290</v>
      </c>
    </row>
    <row r="90" spans="1:6" x14ac:dyDescent="0.25">
      <c r="A90" s="4">
        <v>29</v>
      </c>
      <c r="B90" s="3">
        <v>40498</v>
      </c>
      <c r="C90" s="3">
        <v>44331</v>
      </c>
      <c r="D90" s="4" t="s">
        <v>283</v>
      </c>
      <c r="E90" s="4" t="s">
        <v>389</v>
      </c>
      <c r="F90" s="4" t="s">
        <v>290</v>
      </c>
    </row>
    <row r="91" spans="1:6" x14ac:dyDescent="0.25">
      <c r="A91" s="4">
        <v>30</v>
      </c>
      <c r="B91" s="3">
        <v>43647</v>
      </c>
      <c r="C91" s="9">
        <v>2023</v>
      </c>
      <c r="D91" s="4" t="s">
        <v>390</v>
      </c>
      <c r="E91" s="4" t="s">
        <v>391</v>
      </c>
      <c r="F91" s="4" t="s">
        <v>290</v>
      </c>
    </row>
    <row r="92" spans="1:6" x14ac:dyDescent="0.25">
      <c r="A92" s="4">
        <v>30</v>
      </c>
      <c r="B92" s="3">
        <v>43586</v>
      </c>
      <c r="C92" s="3">
        <v>43678</v>
      </c>
      <c r="D92" s="4" t="s">
        <v>392</v>
      </c>
      <c r="E92" s="4" t="s">
        <v>393</v>
      </c>
      <c r="F92" s="4" t="s">
        <v>290</v>
      </c>
    </row>
    <row r="93" spans="1:6" x14ac:dyDescent="0.25">
      <c r="A93" s="4">
        <v>30</v>
      </c>
      <c r="B93" s="3">
        <v>43344</v>
      </c>
      <c r="C93" s="3">
        <v>43556</v>
      </c>
      <c r="D93" s="4" t="s">
        <v>394</v>
      </c>
      <c r="E93" s="4" t="s">
        <v>395</v>
      </c>
      <c r="F93" s="4" t="s">
        <v>290</v>
      </c>
    </row>
    <row r="94" spans="1:6" x14ac:dyDescent="0.25">
      <c r="A94" s="4">
        <v>31</v>
      </c>
      <c r="B94" s="3">
        <v>41380</v>
      </c>
      <c r="C94" s="3">
        <v>43465</v>
      </c>
      <c r="D94" s="4" t="s">
        <v>396</v>
      </c>
      <c r="E94" s="4" t="s">
        <v>397</v>
      </c>
      <c r="F94" s="4" t="s">
        <v>290</v>
      </c>
    </row>
    <row r="95" spans="1:6" x14ac:dyDescent="0.25">
      <c r="A95" s="4">
        <v>31</v>
      </c>
      <c r="B95" s="3">
        <v>41275</v>
      </c>
      <c r="C95" s="3">
        <v>41379</v>
      </c>
      <c r="D95" s="4" t="s">
        <v>396</v>
      </c>
      <c r="E95" s="4" t="s">
        <v>397</v>
      </c>
      <c r="F95" s="4" t="s">
        <v>290</v>
      </c>
    </row>
    <row r="96" spans="1:6" x14ac:dyDescent="0.25">
      <c r="A96" s="4">
        <v>31</v>
      </c>
      <c r="B96" s="10">
        <v>40725</v>
      </c>
      <c r="C96" s="10">
        <v>41244</v>
      </c>
      <c r="D96" s="4" t="s">
        <v>398</v>
      </c>
      <c r="E96" s="4" t="s">
        <v>399</v>
      </c>
      <c r="F96" s="4" t="s">
        <v>290</v>
      </c>
    </row>
    <row r="97" spans="1:6" x14ac:dyDescent="0.25">
      <c r="A97" s="4">
        <v>32</v>
      </c>
      <c r="B97" s="10" t="s">
        <v>164</v>
      </c>
      <c r="C97" s="10" t="s">
        <v>164</v>
      </c>
      <c r="D97" s="4" t="s">
        <v>164</v>
      </c>
      <c r="E97" s="4" t="s">
        <v>164</v>
      </c>
      <c r="F97" s="4" t="s">
        <v>164</v>
      </c>
    </row>
    <row r="98" spans="1:6" x14ac:dyDescent="0.25">
      <c r="A98" s="4">
        <v>32</v>
      </c>
      <c r="B98" s="10" t="s">
        <v>164</v>
      </c>
      <c r="C98" s="10" t="s">
        <v>164</v>
      </c>
      <c r="D98" s="4" t="s">
        <v>164</v>
      </c>
      <c r="E98" s="4" t="s">
        <v>164</v>
      </c>
      <c r="F98" s="4" t="s">
        <v>164</v>
      </c>
    </row>
    <row r="99" spans="1:6" x14ac:dyDescent="0.25">
      <c r="A99" s="4">
        <v>32</v>
      </c>
      <c r="B99" s="10" t="s">
        <v>164</v>
      </c>
      <c r="C99" s="10" t="s">
        <v>164</v>
      </c>
      <c r="D99" s="4" t="s">
        <v>164</v>
      </c>
      <c r="E99" s="4" t="s">
        <v>164</v>
      </c>
      <c r="F99" s="4" t="s">
        <v>164</v>
      </c>
    </row>
    <row r="100" spans="1:6" x14ac:dyDescent="0.25">
      <c r="A100" s="4">
        <v>33</v>
      </c>
      <c r="B100" s="11">
        <v>2020</v>
      </c>
      <c r="C100" s="10">
        <v>45900</v>
      </c>
      <c r="D100" s="4" t="s">
        <v>385</v>
      </c>
      <c r="E100" s="4" t="s">
        <v>400</v>
      </c>
      <c r="F100" s="4" t="s">
        <v>290</v>
      </c>
    </row>
    <row r="101" spans="1:6" x14ac:dyDescent="0.25">
      <c r="A101" s="4">
        <v>33</v>
      </c>
      <c r="B101" s="11">
        <v>2013</v>
      </c>
      <c r="C101" s="11">
        <v>2018</v>
      </c>
      <c r="D101" s="4" t="s">
        <v>401</v>
      </c>
      <c r="E101" s="4" t="s">
        <v>402</v>
      </c>
      <c r="F101" s="4" t="s">
        <v>290</v>
      </c>
    </row>
    <row r="102" spans="1:6" x14ac:dyDescent="0.25">
      <c r="A102" s="4">
        <v>33</v>
      </c>
      <c r="B102" s="11">
        <v>2008</v>
      </c>
      <c r="C102" s="11">
        <v>2009</v>
      </c>
      <c r="D102" s="4" t="s">
        <v>403</v>
      </c>
      <c r="E102" s="4" t="s">
        <v>404</v>
      </c>
      <c r="F102" s="4" t="s">
        <v>290</v>
      </c>
    </row>
    <row r="103" spans="1:6" x14ac:dyDescent="0.25">
      <c r="A103" s="4">
        <v>34</v>
      </c>
      <c r="B103" s="10" t="s">
        <v>164</v>
      </c>
      <c r="C103" s="10" t="s">
        <v>164</v>
      </c>
      <c r="D103" s="4" t="s">
        <v>164</v>
      </c>
      <c r="E103" s="4" t="s">
        <v>164</v>
      </c>
      <c r="F103" s="4" t="s">
        <v>164</v>
      </c>
    </row>
    <row r="104" spans="1:6" x14ac:dyDescent="0.25">
      <c r="A104" s="4">
        <v>34</v>
      </c>
      <c r="B104" s="10" t="s">
        <v>164</v>
      </c>
      <c r="C104" s="10" t="s">
        <v>164</v>
      </c>
      <c r="D104" s="4" t="s">
        <v>164</v>
      </c>
      <c r="E104" s="4" t="s">
        <v>164</v>
      </c>
      <c r="F104" s="4" t="s">
        <v>164</v>
      </c>
    </row>
    <row r="105" spans="1:6" x14ac:dyDescent="0.25">
      <c r="A105" s="4">
        <v>34</v>
      </c>
      <c r="B105" s="10" t="s">
        <v>164</v>
      </c>
      <c r="C105" s="10" t="s">
        <v>164</v>
      </c>
      <c r="D105" s="4" t="s">
        <v>164</v>
      </c>
      <c r="E105" s="4" t="s">
        <v>164</v>
      </c>
      <c r="F105" s="4" t="s">
        <v>164</v>
      </c>
    </row>
    <row r="106" spans="1:6" x14ac:dyDescent="0.25">
      <c r="A106" s="4">
        <v>35</v>
      </c>
      <c r="B106" s="10">
        <v>43466</v>
      </c>
      <c r="C106" s="10">
        <v>45641</v>
      </c>
      <c r="D106" s="4" t="s">
        <v>84</v>
      </c>
      <c r="E106" s="4" t="s">
        <v>405</v>
      </c>
      <c r="F106" s="4" t="s">
        <v>290</v>
      </c>
    </row>
    <row r="107" spans="1:6" x14ac:dyDescent="0.25">
      <c r="A107" s="4">
        <v>35</v>
      </c>
      <c r="B107" s="10">
        <v>40041</v>
      </c>
      <c r="C107" s="10">
        <v>43465</v>
      </c>
      <c r="D107" s="4" t="s">
        <v>288</v>
      </c>
      <c r="E107" s="4" t="s">
        <v>406</v>
      </c>
      <c r="F107" s="4" t="s">
        <v>290</v>
      </c>
    </row>
    <row r="108" spans="1:6" x14ac:dyDescent="0.25">
      <c r="A108" s="4">
        <v>35</v>
      </c>
      <c r="B108" s="10">
        <v>39508</v>
      </c>
      <c r="C108" s="10">
        <v>40040</v>
      </c>
      <c r="D108" s="4" t="s">
        <v>288</v>
      </c>
      <c r="E108" s="4" t="s">
        <v>407</v>
      </c>
      <c r="F108" s="4" t="s">
        <v>290</v>
      </c>
    </row>
    <row r="109" spans="1:6" x14ac:dyDescent="0.25">
      <c r="A109" s="4">
        <v>36</v>
      </c>
      <c r="B109" s="10">
        <v>45824</v>
      </c>
      <c r="C109" s="10">
        <v>45853</v>
      </c>
      <c r="D109" s="4" t="s">
        <v>306</v>
      </c>
      <c r="E109" s="4" t="s">
        <v>408</v>
      </c>
      <c r="F109" s="4" t="s">
        <v>290</v>
      </c>
    </row>
    <row r="110" spans="1:6" x14ac:dyDescent="0.25">
      <c r="A110" s="4">
        <v>36</v>
      </c>
      <c r="B110" s="10" t="s">
        <v>287</v>
      </c>
      <c r="C110" s="10" t="s">
        <v>287</v>
      </c>
      <c r="D110" s="4" t="s">
        <v>409</v>
      </c>
      <c r="E110" s="4" t="s">
        <v>410</v>
      </c>
      <c r="F110" s="4" t="s">
        <v>290</v>
      </c>
    </row>
    <row r="111" spans="1:6" x14ac:dyDescent="0.25">
      <c r="A111" s="4">
        <v>36</v>
      </c>
      <c r="B111" s="9">
        <v>2017</v>
      </c>
      <c r="C111" s="9">
        <v>2022</v>
      </c>
      <c r="D111" s="4" t="s">
        <v>409</v>
      </c>
      <c r="E111" s="4" t="s">
        <v>411</v>
      </c>
      <c r="F111" s="4" t="s">
        <v>290</v>
      </c>
    </row>
    <row r="112" spans="1:6" x14ac:dyDescent="0.25">
      <c r="A112" s="4">
        <v>37</v>
      </c>
      <c r="B112" s="3">
        <v>45597</v>
      </c>
      <c r="C112" s="9">
        <v>2025</v>
      </c>
      <c r="D112" s="4" t="s">
        <v>412</v>
      </c>
      <c r="E112" s="4" t="s">
        <v>413</v>
      </c>
      <c r="F112" s="4" t="s">
        <v>319</v>
      </c>
    </row>
    <row r="113" spans="1:6" x14ac:dyDescent="0.25">
      <c r="A113" s="4">
        <v>37</v>
      </c>
      <c r="B113" s="3">
        <v>44986</v>
      </c>
      <c r="C113" s="3">
        <v>45597</v>
      </c>
      <c r="D113" s="4" t="s">
        <v>283</v>
      </c>
      <c r="E113" s="4" t="s">
        <v>374</v>
      </c>
      <c r="F113" s="4" t="s">
        <v>319</v>
      </c>
    </row>
    <row r="114" spans="1:6" x14ac:dyDescent="0.25">
      <c r="A114" s="4">
        <v>37</v>
      </c>
      <c r="B114" s="3">
        <v>43221</v>
      </c>
      <c r="C114" s="3">
        <v>44958</v>
      </c>
      <c r="D114" s="4" t="s">
        <v>283</v>
      </c>
      <c r="E114" s="4" t="s">
        <v>414</v>
      </c>
      <c r="F114" s="4" t="s">
        <v>319</v>
      </c>
    </row>
    <row r="115" spans="1:6" x14ac:dyDescent="0.25">
      <c r="A115" s="4">
        <v>38</v>
      </c>
      <c r="B115" s="3">
        <v>44363</v>
      </c>
      <c r="C115" s="3">
        <v>45915</v>
      </c>
      <c r="D115" s="4" t="s">
        <v>306</v>
      </c>
      <c r="E115" s="4" t="s">
        <v>415</v>
      </c>
      <c r="F115" s="4" t="s">
        <v>290</v>
      </c>
    </row>
    <row r="116" spans="1:6" x14ac:dyDescent="0.25">
      <c r="A116" s="4">
        <v>38</v>
      </c>
      <c r="B116" s="3">
        <v>42795</v>
      </c>
      <c r="C116" s="3">
        <v>44348</v>
      </c>
      <c r="D116" s="4" t="s">
        <v>306</v>
      </c>
      <c r="E116" s="4" t="s">
        <v>304</v>
      </c>
      <c r="F116" s="4" t="s">
        <v>290</v>
      </c>
    </row>
    <row r="117" spans="1:6" x14ac:dyDescent="0.25">
      <c r="A117" s="4">
        <v>38</v>
      </c>
      <c r="B117" s="3">
        <v>41821</v>
      </c>
      <c r="C117" s="3">
        <v>42795</v>
      </c>
      <c r="D117" s="4" t="s">
        <v>416</v>
      </c>
      <c r="E117" s="4" t="s">
        <v>417</v>
      </c>
      <c r="F117" s="4" t="s">
        <v>290</v>
      </c>
    </row>
    <row r="118" spans="1:6" x14ac:dyDescent="0.25">
      <c r="A118" s="4">
        <v>39</v>
      </c>
      <c r="B118" s="9">
        <v>2023</v>
      </c>
      <c r="C118" s="9">
        <v>2024</v>
      </c>
      <c r="D118" s="4" t="s">
        <v>418</v>
      </c>
      <c r="E118" s="4" t="s">
        <v>419</v>
      </c>
      <c r="F118" s="4" t="s">
        <v>290</v>
      </c>
    </row>
    <row r="119" spans="1:6" x14ac:dyDescent="0.25">
      <c r="A119" s="4">
        <v>39</v>
      </c>
      <c r="B119" s="3">
        <v>43647</v>
      </c>
      <c r="C119" s="3">
        <v>44927</v>
      </c>
      <c r="D119" s="4" t="s">
        <v>418</v>
      </c>
      <c r="E119" s="4" t="s">
        <v>304</v>
      </c>
      <c r="F119" s="4" t="s">
        <v>290</v>
      </c>
    </row>
    <row r="120" spans="1:6" x14ac:dyDescent="0.25">
      <c r="A120" s="4">
        <v>39</v>
      </c>
      <c r="B120" s="3">
        <v>43525</v>
      </c>
      <c r="C120" s="3">
        <v>43647</v>
      </c>
      <c r="D120" s="4" t="s">
        <v>420</v>
      </c>
      <c r="E120" s="4" t="s">
        <v>421</v>
      </c>
      <c r="F120" s="4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2026-07-09T20:41:46Z</dcterms:modified>
</cp:coreProperties>
</file>